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<sst xmlns="http://schemas.openxmlformats.org/spreadsheetml/2006/main" count="15" uniqueCount="15">
  <si>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OFFICE  OF  INSTITUTIONAL  RESEARCH  AND  PLANNING</t>
  </si>
  <si>
    <t>SUNY at Fredonia</t>
  </si>
  <si>
    <t>TRANSFER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</si>
  <si>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</si>
  <si>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</si>
  <si>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</si>
  <si>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</si>
  <si>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</si>
  <si>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</si>
  <si>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CLASS LEVEL (%)</t>
  </si>
  <si>
    <t xml:space="preserve">  FRESHMAN</t>
  </si>
  <si>
    <t xml:space="preserve">  SOPHOMORE</t>
  </si>
  <si>
    <t xml:space="preserve">  JUNIOR</t>
  </si>
  <si>
    <t xml:space="preserve">  SENIOR</t>
  </si>
  <si>
    <t>MEAN G.P.A.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</si>
</sst>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"/>
    <numFmt numFmtId="166" formatCode="0.0_)"/>
    <numFmt numFmtId="167" formatCode="0.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166" fontId="2" fillId="33" borderId="0" xfId="0" applyNumberFormat="1" applyFont="1" applyFill="1" applyAlignment="1" applyProtection="1">
      <alignment/>
      <protection/>
    </xf>
    <xf numFmtId="164" fontId="2" fillId="33" borderId="0" xfId="57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167" fontId="2" fillId="33" borderId="0" xfId="0" applyNumberFormat="1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9" fillId="34" borderId="10" xfId="0" applyFont="1" applyFill="1" applyBorder="1" applyAlignment="1" applyProtection="1">
      <alignment horizontal="left" vertical="center"/>
      <protection/>
    </xf>
    <xf numFmtId="165" fontId="9" fillId="34" borderId="11" xfId="0" applyNumberFormat="1" applyFont="1" applyFill="1" applyBorder="1" applyAlignment="1" applyProtection="1">
      <alignment vertical="center"/>
      <protection/>
    </xf>
    <xf numFmtId="165" fontId="9" fillId="34" borderId="12" xfId="0" applyNumberFormat="1" applyFont="1" applyFill="1" applyBorder="1" applyAlignment="1" applyProtection="1">
      <alignment vertical="center"/>
      <protection/>
    </xf>
    <xf numFmtId="165" fontId="9" fillId="34" borderId="13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A8" sqref="AA8"/>
    </sheetView>
  </sheetViews>
  <sheetFormatPr defaultColWidth="9.00390625" defaultRowHeight="15.75"/>
  <cols>
    <col min="1" max="2" width="5.875" style="3" customWidth="1"/>
    <col min="3" max="3" width="13.125" style="3" customWidth="1"/>
    <col min="4" max="22" width="0" style="3" hidden="1" customWidth="1"/>
    <col min="23" max="31" width="6.375" style="3" customWidth="1"/>
    <col min="32" max="32" width="2.375" style="3" customWidth="1"/>
    <col min="33" max="16384" width="9.00390625" style="3" customWidth="1"/>
  </cols>
  <sheetData>
    <row r="1" spans="1:32" ht="15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0.25">
      <c r="A6" s="1"/>
      <c r="B6" s="1"/>
      <c r="C6" s="20" t="s"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  <c r="AF6" s="4"/>
    </row>
    <row r="7" spans="1:32" ht="18.75">
      <c r="A7" s="1"/>
      <c r="B7" s="1"/>
      <c r="C7" s="21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5"/>
      <c r="AF7" s="5"/>
    </row>
    <row r="8" spans="1:32" ht="15.75">
      <c r="A8" s="1"/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"/>
      <c r="Y8" s="1"/>
      <c r="Z8" s="1"/>
      <c r="AA8" s="1"/>
      <c r="AB8" s="1"/>
      <c r="AC8" s="1"/>
      <c r="AD8" s="1"/>
      <c r="AE8" s="1"/>
      <c r="AF8" s="1"/>
    </row>
    <row r="9" spans="1:32" ht="15.75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"/>
      <c r="Y9" s="1"/>
      <c r="Z9" s="1"/>
      <c r="AA9" s="1"/>
      <c r="AB9" s="1"/>
      <c r="AC9" s="1"/>
      <c r="AD9" s="1"/>
      <c r="AE9" s="1"/>
      <c r="AF9" s="1"/>
    </row>
    <row r="10" spans="1:32" ht="15.75">
      <c r="A10" s="1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>
      <c r="A12" s="1"/>
      <c r="B12" s="1"/>
      <c r="C12" s="1"/>
      <c r="D12" s="7">
        <v>1981</v>
      </c>
      <c r="E12" s="7">
        <v>1982</v>
      </c>
      <c r="F12" s="7">
        <v>1983</v>
      </c>
      <c r="G12" s="7">
        <v>1984</v>
      </c>
      <c r="H12" s="7">
        <v>1985</v>
      </c>
      <c r="I12" s="7">
        <v>1986</v>
      </c>
      <c r="J12" s="7">
        <v>1987</v>
      </c>
      <c r="K12" s="7">
        <v>1988</v>
      </c>
      <c r="L12" s="7">
        <v>1989</v>
      </c>
      <c r="M12" s="7">
        <v>1990</v>
      </c>
      <c r="N12" s="7">
        <v>1991</v>
      </c>
      <c r="O12" s="7">
        <v>1992</v>
      </c>
      <c r="P12" s="7">
        <v>1993</v>
      </c>
      <c r="Q12" s="7">
        <v>1994</v>
      </c>
      <c r="R12" s="7">
        <v>1995</v>
      </c>
      <c r="S12" s="7">
        <v>1996</v>
      </c>
      <c r="T12" s="7">
        <v>1997</v>
      </c>
      <c r="U12" s="7">
        <v>1998</v>
      </c>
      <c r="V12" s="7">
        <v>1999</v>
      </c>
      <c r="W12" s="7">
        <v>2000</v>
      </c>
      <c r="X12" s="7">
        <v>2001</v>
      </c>
      <c r="Y12" s="7">
        <v>2002</v>
      </c>
      <c r="Z12" s="7">
        <v>2003</v>
      </c>
      <c r="AA12" s="7">
        <v>2004</v>
      </c>
      <c r="AB12" s="7">
        <v>2005</v>
      </c>
      <c r="AC12" s="7">
        <v>2006</v>
      </c>
      <c r="AD12" s="7">
        <v>2007</v>
      </c>
      <c r="AE12" s="7">
        <v>2008</v>
      </c>
      <c r="AF12" s="1"/>
    </row>
    <row r="13" spans="1:3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>
      <c r="A14" s="1"/>
      <c r="B14" s="1"/>
      <c r="C14" s="2" t="s">
        <v>4</v>
      </c>
      <c r="D14" s="9">
        <v>1769</v>
      </c>
      <c r="E14" s="9">
        <v>1704</v>
      </c>
      <c r="F14" s="9">
        <v>1850</v>
      </c>
      <c r="G14" s="9">
        <v>1492</v>
      </c>
      <c r="H14" s="9">
        <v>1401</v>
      </c>
      <c r="I14" s="9">
        <v>1374</v>
      </c>
      <c r="J14" s="9">
        <v>1493</v>
      </c>
      <c r="K14" s="9">
        <v>1575</v>
      </c>
      <c r="L14" s="9">
        <v>1573</v>
      </c>
      <c r="M14" s="9">
        <v>2037</v>
      </c>
      <c r="N14" s="9">
        <v>2086</v>
      </c>
      <c r="O14" s="9">
        <v>1821</v>
      </c>
      <c r="P14" s="9">
        <v>1570</v>
      </c>
      <c r="Q14" s="9">
        <v>1480</v>
      </c>
      <c r="R14" s="9">
        <v>1376</v>
      </c>
      <c r="S14" s="9">
        <v>1195</v>
      </c>
      <c r="T14" s="9">
        <v>1094</v>
      </c>
      <c r="U14" s="9">
        <v>1189</v>
      </c>
      <c r="V14" s="9">
        <v>1148</v>
      </c>
      <c r="W14" s="9">
        <v>1196</v>
      </c>
      <c r="X14" s="9">
        <v>1232</v>
      </c>
      <c r="Y14" s="9">
        <v>1368</v>
      </c>
      <c r="Z14" s="9">
        <v>1331</v>
      </c>
      <c r="AA14" s="9">
        <v>1346</v>
      </c>
      <c r="AB14" s="9">
        <v>1421</v>
      </c>
      <c r="AC14" s="9">
        <v>1499</v>
      </c>
      <c r="AD14" s="9">
        <v>1315</v>
      </c>
      <c r="AE14" s="9">
        <v>1434</v>
      </c>
      <c r="AF14" s="1"/>
    </row>
    <row r="15" spans="1:32" ht="15.75">
      <c r="A15" s="1"/>
      <c r="B15" s="1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"/>
    </row>
    <row r="16" spans="1:32" ht="15.75">
      <c r="A16" s="1"/>
      <c r="B16" s="1"/>
      <c r="C16" s="2" t="s">
        <v>5</v>
      </c>
      <c r="D16" s="9">
        <v>924</v>
      </c>
      <c r="E16" s="9">
        <v>848</v>
      </c>
      <c r="F16" s="9">
        <v>871</v>
      </c>
      <c r="G16" s="9">
        <v>769</v>
      </c>
      <c r="H16" s="9">
        <v>736</v>
      </c>
      <c r="I16" s="9">
        <v>660</v>
      </c>
      <c r="J16" s="9">
        <v>662</v>
      </c>
      <c r="K16" s="9">
        <v>700</v>
      </c>
      <c r="L16" s="9">
        <v>645</v>
      </c>
      <c r="M16" s="9">
        <v>852</v>
      </c>
      <c r="N16" s="9">
        <v>851</v>
      </c>
      <c r="O16" s="9">
        <v>848</v>
      </c>
      <c r="P16" s="9">
        <v>926</v>
      </c>
      <c r="Q16" s="9">
        <v>828</v>
      </c>
      <c r="R16" s="9">
        <v>789</v>
      </c>
      <c r="S16" s="9">
        <v>759</v>
      </c>
      <c r="T16" s="9">
        <v>726</v>
      </c>
      <c r="U16" s="9">
        <v>804</v>
      </c>
      <c r="V16" s="9">
        <v>731</v>
      </c>
      <c r="W16" s="9">
        <v>755</v>
      </c>
      <c r="X16" s="9">
        <v>792</v>
      </c>
      <c r="Y16" s="9">
        <v>789</v>
      </c>
      <c r="Z16" s="9">
        <v>791</v>
      </c>
      <c r="AA16" s="9">
        <v>782</v>
      </c>
      <c r="AB16" s="9">
        <v>767</v>
      </c>
      <c r="AC16" s="9">
        <v>797</v>
      </c>
      <c r="AD16" s="9">
        <v>793</v>
      </c>
      <c r="AE16" s="9">
        <v>837</v>
      </c>
      <c r="AF16" s="1"/>
    </row>
    <row r="17" spans="1:32" ht="15.75">
      <c r="A17" s="1"/>
      <c r="B17" s="1"/>
      <c r="C17" s="10" t="s">
        <v>6</v>
      </c>
      <c r="D17" s="11">
        <f aca="true" t="shared" si="0" ref="D17:M17">D16/D14*100</f>
        <v>52.23289994347089</v>
      </c>
      <c r="E17" s="11">
        <f t="shared" si="0"/>
        <v>49.76525821596244</v>
      </c>
      <c r="F17" s="11">
        <f t="shared" si="0"/>
        <v>47.08108108108108</v>
      </c>
      <c r="G17" s="11">
        <f t="shared" si="0"/>
        <v>51.541554959785515</v>
      </c>
      <c r="H17" s="11">
        <f t="shared" si="0"/>
        <v>52.533904354032835</v>
      </c>
      <c r="I17" s="11">
        <f t="shared" si="0"/>
        <v>48.03493449781659</v>
      </c>
      <c r="J17" s="11">
        <f t="shared" si="0"/>
        <v>44.34025452109846</v>
      </c>
      <c r="K17" s="11">
        <f t="shared" si="0"/>
        <v>44.44444444444444</v>
      </c>
      <c r="L17" s="11">
        <f t="shared" si="0"/>
        <v>41.00445009535918</v>
      </c>
      <c r="M17" s="11">
        <f t="shared" si="0"/>
        <v>41.82621502209131</v>
      </c>
      <c r="N17" s="12">
        <f>N16/N14</f>
        <v>0.40795781399808245</v>
      </c>
      <c r="O17" s="12">
        <f aca="true" t="shared" si="1" ref="O17:AC17">O16/O14</f>
        <v>0.4656781987918726</v>
      </c>
      <c r="P17" s="12">
        <f t="shared" si="1"/>
        <v>0.5898089171974522</v>
      </c>
      <c r="Q17" s="12">
        <f t="shared" si="1"/>
        <v>0.5594594594594594</v>
      </c>
      <c r="R17" s="12">
        <f t="shared" si="1"/>
        <v>0.5734011627906976</v>
      </c>
      <c r="S17" s="12">
        <f t="shared" si="1"/>
        <v>0.6351464435146443</v>
      </c>
      <c r="T17" s="12">
        <f t="shared" si="1"/>
        <v>0.6636197440585009</v>
      </c>
      <c r="U17" s="12">
        <f t="shared" si="1"/>
        <v>0.6761984861227922</v>
      </c>
      <c r="V17" s="12">
        <f t="shared" si="1"/>
        <v>0.6367595818815331</v>
      </c>
      <c r="W17" s="12">
        <f t="shared" si="1"/>
        <v>0.6312709030100334</v>
      </c>
      <c r="X17" s="12">
        <f t="shared" si="1"/>
        <v>0.6428571428571429</v>
      </c>
      <c r="Y17" s="12">
        <f t="shared" si="1"/>
        <v>0.5767543859649122</v>
      </c>
      <c r="Z17" s="12">
        <f t="shared" si="1"/>
        <v>0.594290007513148</v>
      </c>
      <c r="AA17" s="12">
        <f t="shared" si="1"/>
        <v>0.5809806835066865</v>
      </c>
      <c r="AB17" s="12">
        <f t="shared" si="1"/>
        <v>0.5397607318789585</v>
      </c>
      <c r="AC17" s="12">
        <f t="shared" si="1"/>
        <v>0.5316877918612408</v>
      </c>
      <c r="AD17" s="12">
        <f>AD16/AD14</f>
        <v>0.603041825095057</v>
      </c>
      <c r="AE17" s="12">
        <f>AE16/AE14</f>
        <v>0.5836820083682008</v>
      </c>
      <c r="AF17" s="1"/>
    </row>
    <row r="18" spans="1:32" ht="15.75">
      <c r="A18" s="1"/>
      <c r="B18" s="1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"/>
    </row>
    <row r="19" spans="1:32" ht="15.75">
      <c r="A19" s="1"/>
      <c r="B19" s="1"/>
      <c r="C19" s="2" t="s">
        <v>7</v>
      </c>
      <c r="D19" s="9">
        <v>401</v>
      </c>
      <c r="E19" s="9">
        <v>443</v>
      </c>
      <c r="F19" s="9">
        <v>420</v>
      </c>
      <c r="G19" s="9">
        <v>408</v>
      </c>
      <c r="H19" s="9">
        <v>376</v>
      </c>
      <c r="I19" s="9">
        <v>358</v>
      </c>
      <c r="J19" s="9">
        <v>362</v>
      </c>
      <c r="K19" s="9">
        <v>376</v>
      </c>
      <c r="L19" s="9">
        <v>321</v>
      </c>
      <c r="M19" s="9">
        <v>422</v>
      </c>
      <c r="N19" s="9">
        <v>413</v>
      </c>
      <c r="O19" s="9">
        <v>386</v>
      </c>
      <c r="P19" s="9">
        <v>458</v>
      </c>
      <c r="Q19" s="9">
        <v>459</v>
      </c>
      <c r="R19" s="9">
        <v>387</v>
      </c>
      <c r="S19" s="9">
        <v>418</v>
      </c>
      <c r="T19" s="9">
        <v>383</v>
      </c>
      <c r="U19" s="9">
        <v>470</v>
      </c>
      <c r="V19" s="9">
        <v>424</v>
      </c>
      <c r="W19" s="9">
        <v>423</v>
      </c>
      <c r="X19" s="9">
        <v>462</v>
      </c>
      <c r="Y19" s="9">
        <v>426</v>
      </c>
      <c r="Z19" s="9">
        <v>441</v>
      </c>
      <c r="AA19" s="9">
        <v>455</v>
      </c>
      <c r="AB19" s="9">
        <v>454</v>
      </c>
      <c r="AC19" s="9">
        <v>433</v>
      </c>
      <c r="AD19" s="9">
        <v>439</v>
      </c>
      <c r="AE19" s="9">
        <v>443</v>
      </c>
      <c r="AF19" s="1"/>
    </row>
    <row r="20" spans="1:32" ht="15.75">
      <c r="A20" s="1"/>
      <c r="B20" s="1"/>
      <c r="C20" s="10" t="s">
        <v>8</v>
      </c>
      <c r="D20" s="11">
        <f aca="true" t="shared" si="2" ref="D20:M20">D19/D16*100</f>
        <v>43.3982683982684</v>
      </c>
      <c r="E20" s="11">
        <f t="shared" si="2"/>
        <v>52.240566037735846</v>
      </c>
      <c r="F20" s="11">
        <f t="shared" si="2"/>
        <v>48.220436280137775</v>
      </c>
      <c r="G20" s="11">
        <f t="shared" si="2"/>
        <v>53.05591677503251</v>
      </c>
      <c r="H20" s="11">
        <f t="shared" si="2"/>
        <v>51.08695652173913</v>
      </c>
      <c r="I20" s="11">
        <f t="shared" si="2"/>
        <v>54.24242424242425</v>
      </c>
      <c r="J20" s="11">
        <f t="shared" si="2"/>
        <v>54.68277945619335</v>
      </c>
      <c r="K20" s="11">
        <f t="shared" si="2"/>
        <v>53.714285714285715</v>
      </c>
      <c r="L20" s="11">
        <f t="shared" si="2"/>
        <v>49.76744186046512</v>
      </c>
      <c r="M20" s="11">
        <f t="shared" si="2"/>
        <v>49.53051643192488</v>
      </c>
      <c r="N20" s="12">
        <f>N19/N16</f>
        <v>0.48531139835487663</v>
      </c>
      <c r="O20" s="12">
        <f aca="true" t="shared" si="3" ref="O20:AC20">O19/O16</f>
        <v>0.455188679245283</v>
      </c>
      <c r="P20" s="12">
        <f t="shared" si="3"/>
        <v>0.4946004319654428</v>
      </c>
      <c r="Q20" s="12">
        <f t="shared" si="3"/>
        <v>0.5543478260869565</v>
      </c>
      <c r="R20" s="12">
        <f t="shared" si="3"/>
        <v>0.49049429657794674</v>
      </c>
      <c r="S20" s="12">
        <f t="shared" si="3"/>
        <v>0.5507246376811594</v>
      </c>
      <c r="T20" s="12">
        <f t="shared" si="3"/>
        <v>0.5275482093663911</v>
      </c>
      <c r="U20" s="12">
        <f t="shared" si="3"/>
        <v>0.5845771144278606</v>
      </c>
      <c r="V20" s="12">
        <f t="shared" si="3"/>
        <v>0.5800273597811217</v>
      </c>
      <c r="W20" s="12">
        <f t="shared" si="3"/>
        <v>0.5602649006622517</v>
      </c>
      <c r="X20" s="12">
        <f t="shared" si="3"/>
        <v>0.5833333333333334</v>
      </c>
      <c r="Y20" s="12">
        <f t="shared" si="3"/>
        <v>0.5399239543726235</v>
      </c>
      <c r="Z20" s="12">
        <f t="shared" si="3"/>
        <v>0.5575221238938053</v>
      </c>
      <c r="AA20" s="12">
        <f t="shared" si="3"/>
        <v>0.5818414322250639</v>
      </c>
      <c r="AB20" s="12">
        <f t="shared" si="3"/>
        <v>0.5919165580182529</v>
      </c>
      <c r="AC20" s="12">
        <f t="shared" si="3"/>
        <v>0.5432873274780426</v>
      </c>
      <c r="AD20" s="12">
        <f>AD19/AD16</f>
        <v>0.5535939470365699</v>
      </c>
      <c r="AE20" s="12">
        <f>AE19/AE16</f>
        <v>0.5292712066905615</v>
      </c>
      <c r="AF20" s="11"/>
    </row>
    <row r="21" spans="1:32" ht="15.75">
      <c r="A21" s="1"/>
      <c r="B21" s="1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1"/>
    </row>
    <row r="22" spans="1:32" ht="15.75">
      <c r="A22" s="1"/>
      <c r="B22" s="1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1"/>
    </row>
    <row r="23" spans="1:32" ht="15.75">
      <c r="A23" s="1"/>
      <c r="B23" s="1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1"/>
    </row>
    <row r="24" spans="1:32" ht="15.75">
      <c r="A24" s="1"/>
      <c r="B24" s="1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</row>
    <row r="25" spans="1:32" ht="15.75">
      <c r="A25" s="1"/>
      <c r="B25" s="1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"/>
    </row>
    <row r="26" spans="1:32" ht="15.75">
      <c r="A26" s="1"/>
      <c r="B26" s="1"/>
      <c r="C26" s="1"/>
      <c r="D26" s="7">
        <v>1981</v>
      </c>
      <c r="E26" s="7">
        <v>1982</v>
      </c>
      <c r="F26" s="7">
        <v>1983</v>
      </c>
      <c r="G26" s="7">
        <v>1984</v>
      </c>
      <c r="H26" s="7">
        <v>1985</v>
      </c>
      <c r="I26" s="7">
        <v>1986</v>
      </c>
      <c r="J26" s="7">
        <v>1987</v>
      </c>
      <c r="K26" s="7">
        <v>1988</v>
      </c>
      <c r="L26" s="7">
        <v>1989</v>
      </c>
      <c r="M26" s="7">
        <v>1990</v>
      </c>
      <c r="N26" s="7">
        <v>1991</v>
      </c>
      <c r="O26" s="7">
        <v>1992</v>
      </c>
      <c r="P26" s="7">
        <v>1993</v>
      </c>
      <c r="Q26" s="7">
        <v>1994</v>
      </c>
      <c r="R26" s="7">
        <v>1995</v>
      </c>
      <c r="S26" s="7">
        <v>1996</v>
      </c>
      <c r="T26" s="7">
        <v>1997</v>
      </c>
      <c r="U26" s="7">
        <v>1998</v>
      </c>
      <c r="V26" s="7">
        <v>1999</v>
      </c>
      <c r="W26" s="7">
        <v>2000</v>
      </c>
      <c r="X26" s="7">
        <v>2001</v>
      </c>
      <c r="Y26" s="7">
        <v>2002</v>
      </c>
      <c r="Z26" s="7">
        <v>2003</v>
      </c>
      <c r="AA26" s="7">
        <v>2004</v>
      </c>
      <c r="AB26" s="7">
        <v>2005</v>
      </c>
      <c r="AC26" s="7">
        <v>2006</v>
      </c>
      <c r="AD26" s="7">
        <v>2007</v>
      </c>
      <c r="AE26" s="7">
        <v>2008</v>
      </c>
      <c r="AF26" s="1"/>
    </row>
    <row r="27" spans="1:32" ht="15.75">
      <c r="A27" s="1"/>
      <c r="B27" s="1"/>
      <c r="C27" s="13" t="s">
        <v>9</v>
      </c>
      <c r="D27" s="11"/>
      <c r="E27" s="11"/>
      <c r="F27" s="11"/>
      <c r="G27" s="11"/>
      <c r="H27" s="11"/>
      <c r="I27" s="11"/>
      <c r="J27" s="11"/>
      <c r="K27" s="11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>
      <c r="A28" s="1"/>
      <c r="B28" s="1"/>
      <c r="C28" s="10" t="s">
        <v>10</v>
      </c>
      <c r="D28" s="11">
        <v>7.5</v>
      </c>
      <c r="E28" s="11">
        <v>8.8</v>
      </c>
      <c r="F28" s="11">
        <v>8.6</v>
      </c>
      <c r="G28" s="11">
        <v>8.6</v>
      </c>
      <c r="H28" s="11">
        <v>9</v>
      </c>
      <c r="I28" s="11">
        <v>9.2</v>
      </c>
      <c r="J28" s="11">
        <v>5.2</v>
      </c>
      <c r="K28" s="11">
        <v>7.7</v>
      </c>
      <c r="L28" s="11">
        <v>6.5</v>
      </c>
      <c r="M28" s="11">
        <v>3.3</v>
      </c>
      <c r="N28" s="14">
        <v>4.6</v>
      </c>
      <c r="O28" s="14">
        <v>6</v>
      </c>
      <c r="P28" s="12">
        <f>5.2/100</f>
        <v>0.052000000000000005</v>
      </c>
      <c r="Q28" s="12">
        <f>7.6/100</f>
        <v>0.076</v>
      </c>
      <c r="R28" s="12">
        <f>8.8/100</f>
        <v>0.08800000000000001</v>
      </c>
      <c r="S28" s="12">
        <v>0.072</v>
      </c>
      <c r="T28" s="12">
        <v>0.084</v>
      </c>
      <c r="U28" s="12">
        <v>0.07</v>
      </c>
      <c r="V28" s="12">
        <v>0.087</v>
      </c>
      <c r="W28" s="12">
        <v>0.054</v>
      </c>
      <c r="X28" s="12">
        <v>0.087</v>
      </c>
      <c r="Y28" s="12">
        <v>0.05</v>
      </c>
      <c r="Z28" s="12">
        <v>0.045</v>
      </c>
      <c r="AA28" s="12">
        <v>0.057</v>
      </c>
      <c r="AB28" s="12">
        <v>0.042</v>
      </c>
      <c r="AC28" s="12">
        <v>0.048</v>
      </c>
      <c r="AD28" s="12">
        <v>0.044</v>
      </c>
      <c r="AE28" s="12">
        <v>0.044</v>
      </c>
      <c r="AF28" s="1"/>
    </row>
    <row r="29" spans="1:32" ht="15.75">
      <c r="A29" s="1"/>
      <c r="B29" s="1"/>
      <c r="C29" s="10" t="s">
        <v>11</v>
      </c>
      <c r="D29" s="11">
        <v>27.7</v>
      </c>
      <c r="E29" s="11">
        <v>33.6</v>
      </c>
      <c r="F29" s="11">
        <v>25.7</v>
      </c>
      <c r="G29" s="11">
        <v>27.5</v>
      </c>
      <c r="H29" s="11">
        <v>32.7</v>
      </c>
      <c r="I29" s="11">
        <v>25.4</v>
      </c>
      <c r="J29" s="11">
        <v>24</v>
      </c>
      <c r="K29" s="11">
        <v>29.3</v>
      </c>
      <c r="L29" s="11">
        <v>21.2</v>
      </c>
      <c r="M29" s="11">
        <v>20.6</v>
      </c>
      <c r="N29" s="14">
        <v>21.5</v>
      </c>
      <c r="O29" s="14">
        <v>18.1</v>
      </c>
      <c r="P29" s="12">
        <f>27.9/100</f>
        <v>0.27899999999999997</v>
      </c>
      <c r="Q29" s="12">
        <f>27.9/100</f>
        <v>0.27899999999999997</v>
      </c>
      <c r="R29" s="12">
        <f>24/100</f>
        <v>0.24</v>
      </c>
      <c r="S29" s="12">
        <v>0.287</v>
      </c>
      <c r="T29" s="12">
        <v>0.24</v>
      </c>
      <c r="U29" s="12">
        <v>0.247</v>
      </c>
      <c r="V29" s="12">
        <v>0.262</v>
      </c>
      <c r="W29" s="12">
        <v>0.255</v>
      </c>
      <c r="X29" s="12">
        <v>0.268</v>
      </c>
      <c r="Y29" s="12">
        <v>0.287</v>
      </c>
      <c r="Z29" s="12">
        <v>0.308</v>
      </c>
      <c r="AA29" s="12">
        <v>0.323</v>
      </c>
      <c r="AB29" s="12">
        <v>0.322</v>
      </c>
      <c r="AC29" s="12">
        <v>0.349</v>
      </c>
      <c r="AD29" s="12">
        <v>0.345</v>
      </c>
      <c r="AE29" s="12">
        <v>0.345</v>
      </c>
      <c r="AF29" s="1"/>
    </row>
    <row r="30" spans="1:32" ht="15.75">
      <c r="A30" s="1"/>
      <c r="B30" s="1"/>
      <c r="C30" s="10" t="s">
        <v>12</v>
      </c>
      <c r="D30" s="11">
        <v>63.8</v>
      </c>
      <c r="E30" s="11">
        <v>56.9</v>
      </c>
      <c r="F30" s="11">
        <v>63.1</v>
      </c>
      <c r="G30" s="11">
        <v>63.2</v>
      </c>
      <c r="H30" s="11">
        <v>57.7</v>
      </c>
      <c r="I30" s="11">
        <v>65.4</v>
      </c>
      <c r="J30" s="11">
        <v>70.2</v>
      </c>
      <c r="K30" s="11">
        <v>63</v>
      </c>
      <c r="L30" s="11">
        <v>71.7</v>
      </c>
      <c r="M30" s="11">
        <v>76.1</v>
      </c>
      <c r="N30" s="14">
        <v>73.8</v>
      </c>
      <c r="O30" s="14">
        <v>74.9</v>
      </c>
      <c r="P30" s="12">
        <f>66.6/100</f>
        <v>0.6659999999999999</v>
      </c>
      <c r="Q30" s="12">
        <f>63.8/100</f>
        <v>0.638</v>
      </c>
      <c r="R30" s="12">
        <f>64.9/100</f>
        <v>0.649</v>
      </c>
      <c r="S30" s="12">
        <v>0.629</v>
      </c>
      <c r="T30" s="12">
        <v>0.671</v>
      </c>
      <c r="U30" s="12">
        <v>0.679</v>
      </c>
      <c r="V30" s="12">
        <v>0.646</v>
      </c>
      <c r="W30" s="12">
        <v>0.688</v>
      </c>
      <c r="X30" s="12">
        <v>0.641</v>
      </c>
      <c r="Y30" s="12">
        <v>0.663</v>
      </c>
      <c r="Z30" s="12">
        <v>0.646</v>
      </c>
      <c r="AA30" s="12">
        <v>0.62</v>
      </c>
      <c r="AB30" s="12">
        <v>0.637</v>
      </c>
      <c r="AC30" s="12">
        <v>0.603</v>
      </c>
      <c r="AD30" s="12">
        <v>0.611</v>
      </c>
      <c r="AE30" s="12">
        <v>0.611</v>
      </c>
      <c r="AF30" s="1"/>
    </row>
    <row r="31" spans="1:32" ht="15.75">
      <c r="A31" s="1"/>
      <c r="B31" s="1"/>
      <c r="C31" s="10" t="s">
        <v>13</v>
      </c>
      <c r="D31" s="11">
        <v>1</v>
      </c>
      <c r="E31" s="11">
        <v>0.7</v>
      </c>
      <c r="F31" s="11">
        <v>2.6</v>
      </c>
      <c r="G31" s="11">
        <v>0.7</v>
      </c>
      <c r="H31" s="11">
        <v>0.5</v>
      </c>
      <c r="I31" s="11">
        <v>0</v>
      </c>
      <c r="J31" s="11">
        <v>0.6</v>
      </c>
      <c r="K31" s="11">
        <v>0</v>
      </c>
      <c r="L31" s="11">
        <v>0.6</v>
      </c>
      <c r="M31" s="11">
        <v>0</v>
      </c>
      <c r="N31" s="14">
        <v>0</v>
      </c>
      <c r="O31" s="14">
        <v>1</v>
      </c>
      <c r="P31" s="12">
        <f>0.2/100</f>
        <v>0.002</v>
      </c>
      <c r="Q31" s="12">
        <f>0.7/100</f>
        <v>0.006999999999999999</v>
      </c>
      <c r="R31" s="12">
        <f>2.3/100</f>
        <v>0.023</v>
      </c>
      <c r="S31" s="12">
        <v>0.012</v>
      </c>
      <c r="T31" s="12">
        <v>0.005</v>
      </c>
      <c r="U31" s="12">
        <v>0.004</v>
      </c>
      <c r="V31" s="12">
        <v>0.005</v>
      </c>
      <c r="W31" s="12">
        <v>0.002</v>
      </c>
      <c r="X31" s="12">
        <v>0.004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"/>
    </row>
    <row r="32" spans="1:32" ht="15.75">
      <c r="A32" s="1"/>
      <c r="B32" s="1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"/>
    </row>
    <row r="33" spans="1:3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>
      <c r="A34" s="1"/>
      <c r="B34" s="15"/>
      <c r="C34" s="16" t="s">
        <v>14</v>
      </c>
      <c r="D34" s="17">
        <v>2.9</v>
      </c>
      <c r="E34" s="17">
        <v>2.9</v>
      </c>
      <c r="F34" s="17">
        <v>2.8</v>
      </c>
      <c r="G34" s="17">
        <v>2.9</v>
      </c>
      <c r="H34" s="17">
        <v>2.9</v>
      </c>
      <c r="I34" s="17">
        <v>3</v>
      </c>
      <c r="J34" s="17">
        <v>2.8</v>
      </c>
      <c r="K34" s="17">
        <v>2.9</v>
      </c>
      <c r="L34" s="17">
        <v>3</v>
      </c>
      <c r="M34" s="17">
        <v>3</v>
      </c>
      <c r="N34" s="17">
        <v>2.9</v>
      </c>
      <c r="O34" s="17">
        <v>3</v>
      </c>
      <c r="P34" s="17">
        <v>3</v>
      </c>
      <c r="Q34" s="17">
        <v>3</v>
      </c>
      <c r="R34" s="17">
        <v>3</v>
      </c>
      <c r="S34" s="17">
        <v>2.9</v>
      </c>
      <c r="T34" s="17">
        <v>2.9</v>
      </c>
      <c r="U34" s="17">
        <v>3</v>
      </c>
      <c r="V34" s="17">
        <v>3</v>
      </c>
      <c r="W34" s="17">
        <v>3</v>
      </c>
      <c r="X34" s="17">
        <v>3</v>
      </c>
      <c r="Y34" s="17">
        <v>3</v>
      </c>
      <c r="Z34" s="17">
        <v>3</v>
      </c>
      <c r="AA34" s="17">
        <v>3</v>
      </c>
      <c r="AB34" s="17">
        <v>3</v>
      </c>
      <c r="AC34" s="18">
        <v>3</v>
      </c>
      <c r="AD34" s="17">
        <v>3</v>
      </c>
      <c r="AE34" s="19">
        <v>3</v>
      </c>
      <c r="AF34" s="1"/>
    </row>
    <row r="35" spans="1:32" ht="15.7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"/>
    </row>
    <row r="36" spans="1:3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sheetProtection/>
  <mergeCells count="2">
    <mergeCell ref="C6:AD6"/>
    <mergeCell ref="C7:AD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2009-05-14T15:52:09Z</dcterms:created>
  <dcterms:modified xsi:type="dcterms:W3CDTF">2009-05-26T15:05:56Z</dcterms:modified>
  <cp:category/>
  <cp:version/>
  <cp:contentType/>
  <cp:contentStatus/>
</cp:coreProperties>
</file>