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'D-2'!#REF!</definedName>
    <definedName name="__123Graph_XD2#" hidden="1">'D-2'!#REF!</definedName>
    <definedName name="__123Graph_XD2%" hidden="1">'D-2'!#REF!</definedName>
    <definedName name="_Regression_Int" localSheetId="0" hidden="1">1</definedName>
    <definedName name="_xlnm.Print_Area" localSheetId="0">'D-2'!$C$3:$M$51</definedName>
    <definedName name="Print_Area_MI">'D-2'!$C$3:$I$48</definedName>
  </definedNames>
  <calcPr fullCalcOnLoad="1"/>
</workbook>
</file>

<file path=xl/sharedStrings.xml><?xml version="1.0" encoding="utf-8"?>
<sst xmlns="http://schemas.openxmlformats.org/spreadsheetml/2006/main" count="634" uniqueCount="69">
  <si>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</si>
  <si>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</si>
  <si>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</si>
  <si>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</si>
  <si>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</si>
  <si>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</si>
  <si>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</si>
  <si>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</si>
  <si>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</si>
  <si>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</si>
  <si>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</si>
  <si>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</si>
  <si>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</si>
  <si>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</si>
  <si>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</si>
  <si>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</si>
  <si>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</si>
  <si>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</si>
  <si>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</si>
  <si>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</si>
  <si>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</si>
  <si>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</si>
  <si>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</si>
  <si>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</si>
  <si>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</si>
  <si>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</si>
  <si>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</si>
  <si>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</si>
  <si>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</si>
  <si>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</si>
  <si>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</si>
  <si>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</si>
  <si>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</si>
  <si>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</si>
  <si>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</si>
  <si>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</si>
  <si>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</si>
  <si>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</si>
  <si>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</si>
  <si>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</si>
  <si>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</si>
  <si>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</si>
  <si>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</si>
  <si>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</si>
  <si>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</si>
  <si>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</si>
  <si>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</si>
  <si>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</si>
  <si>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</si>
  <si>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</si>
  <si>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</si>
  <si>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</si>
  <si>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</si>
  <si>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</si>
  <si>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</si>
  <si>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</si>
  <si>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</si>
  <si>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</si>
  <si>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</si>
  <si>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</si>
  <si>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</si>
  <si>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</si>
  <si>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</si>
  <si>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</si>
  <si>
    <t>Social Studies</t>
  </si>
  <si>
    <t>2004-05</t>
  </si>
  <si>
    <t xml:space="preserve">  Literacy</t>
  </si>
  <si>
    <t>2005-06</t>
  </si>
  <si>
    <t xml:space="preserve">  Accounting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</si>
</sst>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8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25.25"/>
      <name val="Book Antiqua"/>
      <family val="1"/>
    </font>
    <font>
      <b/>
      <i/>
      <sz val="21"/>
      <name val="Book Antiqua"/>
      <family val="1"/>
    </font>
    <font>
      <b/>
      <i/>
      <sz val="26.5"/>
      <name val="Book Antiqua"/>
      <family val="1"/>
    </font>
    <font>
      <b/>
      <i/>
      <sz val="22.25"/>
      <name val="Book Antiqua"/>
      <family val="1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7" fontId="3" fillId="0" borderId="0" xfId="19" applyNumberFormat="1" applyFont="1" applyBorder="1" applyAlignment="1" applyProtection="1">
      <alignment/>
      <protection/>
    </xf>
    <xf numFmtId="164" fontId="0" fillId="4" borderId="0" xfId="0" applyFill="1" applyAlignment="1">
      <alignment/>
    </xf>
    <xf numFmtId="165" fontId="0" fillId="0" borderId="0" xfId="19" applyNumberFormat="1" applyAlignment="1">
      <alignment/>
    </xf>
    <xf numFmtId="167" fontId="3" fillId="0" borderId="0" xfId="19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9" fontId="3" fillId="0" borderId="0" xfId="19" applyNumberFormat="1" applyFont="1" applyAlignment="1" applyProtection="1">
      <alignment/>
      <protection/>
    </xf>
    <xf numFmtId="164" fontId="10" fillId="5" borderId="2" xfId="0" applyFont="1" applyFill="1" applyBorder="1" applyAlignment="1" applyProtection="1">
      <alignment horizontal="left" vertical="center"/>
      <protection/>
    </xf>
    <xf numFmtId="164" fontId="10" fillId="5" borderId="3" xfId="0" applyFont="1" applyFill="1" applyBorder="1" applyAlignment="1">
      <alignment vertical="center"/>
    </xf>
    <xf numFmtId="165" fontId="10" fillId="5" borderId="3" xfId="0" applyNumberFormat="1" applyFont="1" applyFill="1" applyBorder="1" applyAlignment="1" applyProtection="1">
      <alignment vertical="center"/>
      <protection/>
    </xf>
    <xf numFmtId="164" fontId="10" fillId="5" borderId="3" xfId="0" applyFont="1" applyFill="1" applyBorder="1" applyAlignment="1" applyProtection="1">
      <alignment vertical="center"/>
      <protection/>
    </xf>
    <xf numFmtId="164" fontId="10" fillId="5" borderId="4" xfId="0" applyFont="1" applyFill="1" applyBorder="1" applyAlignment="1" applyProtection="1">
      <alignment vertical="center"/>
      <protection/>
    </xf>
    <xf numFmtId="165" fontId="10" fillId="5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/>
              <a:t>Masters  Degrees  Granted</a:t>
            </a:r>
            <a:r>
              <a:rPr lang="en-US" cap="none" sz="21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775"/>
          <c:w val="0.94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data'!$AH$64:$AH$66</c:f>
              <c:numCache>
                <c:ptCount val="3"/>
                <c:pt idx="0">
                  <c:v>27</c:v>
                </c:pt>
                <c:pt idx="1">
                  <c:v>80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data'!$AI$64:$AI$66</c:f>
              <c:numCache>
                <c:ptCount val="3"/>
                <c:pt idx="0">
                  <c:v>30</c:v>
                </c:pt>
                <c:pt idx="1">
                  <c:v>94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data'!$AJ$64:$AJ$66</c:f>
              <c:numCache>
                <c:ptCount val="3"/>
                <c:pt idx="0">
                  <c:v>68</c:v>
                </c:pt>
                <c:pt idx="1">
                  <c:v>116</c:v>
                </c:pt>
                <c:pt idx="2">
                  <c:v>25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ax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92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5325"/>
          <c:w val="0.622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1" u="none" baseline="0"/>
              <a:t>Masters  Degrees  Granted</a:t>
            </a:r>
            <a:r>
              <a:rPr lang="en-US" cap="none" sz="222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58"/>
          <c:w val="0.947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data'!$BF$64:$BF$66</c:f>
              <c:numCache>
                <c:ptCount val="3"/>
                <c:pt idx="0">
                  <c:v>0.21428571428571427</c:v>
                </c:pt>
                <c:pt idx="1">
                  <c:v>0.6349206349206349</c:v>
                </c:pt>
                <c:pt idx="2">
                  <c:v>0.15079365079365079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data'!$BG$64:$BG$66</c:f>
              <c:numCache>
                <c:ptCount val="3"/>
                <c:pt idx="0">
                  <c:v>0.20134228187919462</c:v>
                </c:pt>
                <c:pt idx="1">
                  <c:v>0.6308724832214765</c:v>
                </c:pt>
                <c:pt idx="2">
                  <c:v>0.16778523489932887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 data'!$AM$64:$AN$66</c:f>
              <c:multiLvlStrCache>
                <c:ptCount val="3"/>
                <c:lvl>
                  <c:pt idx="0">
                    <c:v>ARTS AND HUMANITIES</c:v>
                  </c:pt>
                  <c:pt idx="1">
                    <c:v>EDUCATION</c:v>
                  </c:pt>
                  <c:pt idx="2">
                    <c:v>NATURAL AND SOCIAL SCIENCES</c:v>
                  </c:pt>
                </c:lvl>
              </c:multiLvlStrCache>
            </c:multiLvlStrRef>
          </c:cat>
          <c:val>
            <c:numRef>
              <c:f>'graph  data'!$BH$64:$BH$66</c:f>
              <c:numCache>
                <c:ptCount val="3"/>
                <c:pt idx="0">
                  <c:v>0.33</c:v>
                </c:pt>
                <c:pt idx="1">
                  <c:v>0.56</c:v>
                </c:pt>
                <c:pt idx="2">
                  <c:v>0.11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17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05"/>
          <c:y val="0.952"/>
          <c:w val="0.622"/>
          <c:h val="0.046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17</xdr:col>
      <xdr:colOff>219075</xdr:colOff>
      <xdr:row>146</xdr:row>
      <xdr:rowOff>142875</xdr:rowOff>
    </xdr:to>
    <xdr:graphicFrame>
      <xdr:nvGraphicFramePr>
        <xdr:cNvPr id="1" name="Chart 1"/>
        <xdr:cNvGraphicFramePr/>
      </xdr:nvGraphicFramePr>
      <xdr:xfrm>
        <a:off x="447675" y="1611630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16</xdr:col>
      <xdr:colOff>219075</xdr:colOff>
      <xdr:row>195</xdr:row>
      <xdr:rowOff>142875</xdr:rowOff>
    </xdr:to>
    <xdr:graphicFrame>
      <xdr:nvGraphicFramePr>
        <xdr:cNvPr id="2" name="Chart 2"/>
        <xdr:cNvGraphicFramePr/>
      </xdr:nvGraphicFramePr>
      <xdr:xfrm>
        <a:off x="0" y="24050625"/>
        <a:ext cx="913447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A101"/>
  <sheetViews>
    <sheetView showGridLines="0" tabSelected="1" workbookViewId="0" topLeftCell="A1">
      <selection activeCell="A156" sqref="A156"/>
    </sheetView>
  </sheetViews>
  <sheetFormatPr defaultColWidth="6.7109375" defaultRowHeight="12.75"/>
  <cols>
    <col min="3" max="3" width="19.7109375" style="0" customWidth="1"/>
    <col min="5" max="13" width="8.7109375" style="0" customWidth="1"/>
    <col min="14" max="14" width="2.00390625" style="0" customWidth="1"/>
  </cols>
  <sheetData>
    <row r="1" spans="4:6" ht="12.75">
      <c r="D1" t="s">
        <v>58</v>
      </c>
      <c r="E1" t="s">
        <v>58</v>
      </c>
      <c r="F1" t="s">
        <v>58</v>
      </c>
    </row>
    <row r="3" spans="3:15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3:15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3:15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3:15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24">
      <c r="C8" s="93" t="s">
        <v>52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40"/>
      <c r="O8" s="5"/>
    </row>
    <row r="9" spans="3:15" ht="18.75">
      <c r="C9" s="91" t="s">
        <v>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41"/>
      <c r="O9" s="5"/>
    </row>
    <row r="10" spans="3:15" ht="15.75">
      <c r="C10" s="92" t="s">
        <v>3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42"/>
      <c r="O10" s="5"/>
    </row>
    <row r="11" spans="3:15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3:19" ht="12.75">
      <c r="C12" s="5"/>
      <c r="D12" s="5"/>
      <c r="E12" s="19" t="s">
        <v>21</v>
      </c>
      <c r="F12" s="19" t="s">
        <v>22</v>
      </c>
      <c r="G12" s="19" t="s">
        <v>23</v>
      </c>
      <c r="H12" s="19" t="s">
        <v>51</v>
      </c>
      <c r="I12" s="19" t="s">
        <v>59</v>
      </c>
      <c r="J12" s="19" t="s">
        <v>61</v>
      </c>
      <c r="K12" s="19" t="s">
        <v>63</v>
      </c>
      <c r="L12" s="19" t="s">
        <v>65</v>
      </c>
      <c r="M12" s="19" t="s">
        <v>67</v>
      </c>
      <c r="N12" s="19"/>
      <c r="O12" s="20"/>
      <c r="P12" s="21"/>
      <c r="Q12" s="21"/>
      <c r="R12" s="21"/>
      <c r="S12" s="21"/>
    </row>
    <row r="13" spans="3:15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3:15" ht="12.75">
      <c r="C14" s="7" t="s">
        <v>25</v>
      </c>
      <c r="D14" s="8" t="s">
        <v>26</v>
      </c>
      <c r="E14" s="9">
        <v>7</v>
      </c>
      <c r="F14" s="9">
        <v>7</v>
      </c>
      <c r="G14" s="9">
        <v>7</v>
      </c>
      <c r="H14" s="9">
        <v>8</v>
      </c>
      <c r="I14" s="9">
        <v>3</v>
      </c>
      <c r="J14" s="9">
        <v>12</v>
      </c>
      <c r="K14" s="9">
        <v>11</v>
      </c>
      <c r="L14" s="9">
        <v>13</v>
      </c>
      <c r="M14" s="9">
        <v>10</v>
      </c>
      <c r="N14" s="43"/>
      <c r="O14" s="5"/>
    </row>
    <row r="15" spans="3:15" ht="12.75">
      <c r="C15" s="7" t="s">
        <v>25</v>
      </c>
      <c r="D15" s="8" t="s">
        <v>27</v>
      </c>
      <c r="E15" s="9">
        <v>1</v>
      </c>
      <c r="F15" s="9">
        <v>4</v>
      </c>
      <c r="G15" s="9">
        <v>1</v>
      </c>
      <c r="H15" s="9">
        <v>7</v>
      </c>
      <c r="I15" s="9">
        <v>2</v>
      </c>
      <c r="J15" s="9">
        <v>3</v>
      </c>
      <c r="K15" s="9">
        <v>5</v>
      </c>
      <c r="L15" s="9">
        <v>6</v>
      </c>
      <c r="M15" s="9">
        <v>10</v>
      </c>
      <c r="N15" s="43"/>
      <c r="O15" s="5"/>
    </row>
    <row r="16" spans="3:15" ht="12.75">
      <c r="C16" s="7" t="s">
        <v>28</v>
      </c>
      <c r="D16" s="8" t="s">
        <v>29</v>
      </c>
      <c r="E16" s="9">
        <v>18</v>
      </c>
      <c r="F16" s="9">
        <v>14</v>
      </c>
      <c r="G16" s="9">
        <v>6</v>
      </c>
      <c r="H16" s="9">
        <v>17</v>
      </c>
      <c r="I16" s="9">
        <v>13</v>
      </c>
      <c r="J16" s="9">
        <v>13</v>
      </c>
      <c r="K16" s="9">
        <v>27</v>
      </c>
      <c r="L16" s="9">
        <v>24</v>
      </c>
      <c r="M16" s="9">
        <v>14</v>
      </c>
      <c r="N16" s="43"/>
      <c r="O16" s="5"/>
    </row>
    <row r="17" spans="3:15" ht="12.75">
      <c r="C17" s="7" t="s">
        <v>30</v>
      </c>
      <c r="D17" s="8" t="s">
        <v>29</v>
      </c>
      <c r="E17" s="9">
        <v>1</v>
      </c>
      <c r="F17" s="9">
        <v>0</v>
      </c>
      <c r="G17" s="9">
        <v>0</v>
      </c>
      <c r="H17" s="9">
        <v>1</v>
      </c>
      <c r="I17" s="9">
        <v>8</v>
      </c>
      <c r="J17" s="9">
        <v>1</v>
      </c>
      <c r="K17" s="9">
        <v>12</v>
      </c>
      <c r="L17" s="9">
        <v>6</v>
      </c>
      <c r="M17" s="9">
        <v>10</v>
      </c>
      <c r="N17" s="43"/>
      <c r="O17" s="5"/>
    </row>
    <row r="18" spans="3:15" ht="12.75">
      <c r="C18" s="7" t="s">
        <v>31</v>
      </c>
      <c r="D18" s="8" t="s">
        <v>29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3</v>
      </c>
      <c r="M18" s="9">
        <v>2</v>
      </c>
      <c r="N18" s="43"/>
      <c r="O18" s="5"/>
    </row>
    <row r="19" spans="3:15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9">
        <v>4</v>
      </c>
      <c r="J19" s="9">
        <v>18</v>
      </c>
      <c r="K19" s="9">
        <v>6</v>
      </c>
      <c r="L19" s="9">
        <v>20</v>
      </c>
      <c r="M19" s="9">
        <v>15</v>
      </c>
      <c r="N19" s="43"/>
      <c r="O19" s="5"/>
    </row>
    <row r="20" spans="3:15" ht="12.75">
      <c r="C20" s="7" t="s">
        <v>44</v>
      </c>
      <c r="D20" s="8" t="s">
        <v>27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>
        <v>1</v>
      </c>
      <c r="K20" s="13">
        <v>0</v>
      </c>
      <c r="L20" s="13">
        <v>3</v>
      </c>
      <c r="M20" s="13">
        <v>7</v>
      </c>
      <c r="N20" s="64"/>
      <c r="O20" s="5"/>
    </row>
    <row r="21" spans="3:16" ht="12.75">
      <c r="C21" s="44"/>
      <c r="D21" s="45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"/>
      <c r="P21" s="75"/>
    </row>
    <row r="22" spans="3:15" ht="12.75">
      <c r="C22" s="6" t="s">
        <v>57</v>
      </c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2.75">
      <c r="C23" s="7" t="s">
        <v>32</v>
      </c>
      <c r="D23" s="8" t="s">
        <v>27</v>
      </c>
      <c r="E23" s="9">
        <v>38</v>
      </c>
      <c r="F23" s="9">
        <v>63</v>
      </c>
      <c r="G23" s="9">
        <v>54</v>
      </c>
      <c r="H23" s="9">
        <v>40</v>
      </c>
      <c r="I23" s="9">
        <v>36</v>
      </c>
      <c r="J23" s="9">
        <v>62</v>
      </c>
      <c r="K23" s="9">
        <v>60</v>
      </c>
      <c r="L23" s="9">
        <v>54</v>
      </c>
      <c r="M23" s="9">
        <v>51</v>
      </c>
      <c r="N23" s="43"/>
      <c r="O23" s="5"/>
    </row>
    <row r="24" spans="3:15" ht="12.75">
      <c r="C24" s="7" t="s">
        <v>66</v>
      </c>
      <c r="D24" s="8" t="s">
        <v>27</v>
      </c>
      <c r="E24" s="9">
        <v>14</v>
      </c>
      <c r="F24" s="9">
        <v>10</v>
      </c>
      <c r="G24" s="9">
        <v>2</v>
      </c>
      <c r="H24" s="9">
        <v>15</v>
      </c>
      <c r="I24" s="9">
        <v>26</v>
      </c>
      <c r="J24" s="9">
        <v>29</v>
      </c>
      <c r="K24" s="9">
        <v>44</v>
      </c>
      <c r="L24" s="9">
        <v>33</v>
      </c>
      <c r="M24" s="9">
        <v>35</v>
      </c>
      <c r="N24" s="43"/>
      <c r="O24" s="5"/>
    </row>
    <row r="25" spans="3:15" ht="12.75">
      <c r="C25" s="7" t="s">
        <v>34</v>
      </c>
      <c r="D25" s="8" t="s">
        <v>27</v>
      </c>
      <c r="E25" s="9">
        <v>2</v>
      </c>
      <c r="F25" s="13" t="s">
        <v>35</v>
      </c>
      <c r="G25" s="9">
        <v>2</v>
      </c>
      <c r="H25" s="9">
        <v>3</v>
      </c>
      <c r="I25" s="9">
        <v>1</v>
      </c>
      <c r="J25" s="9">
        <v>2</v>
      </c>
      <c r="K25" s="9">
        <v>0</v>
      </c>
      <c r="L25" s="9">
        <v>0</v>
      </c>
      <c r="M25" s="9">
        <v>1</v>
      </c>
      <c r="N25" s="43"/>
      <c r="O25" s="5"/>
    </row>
    <row r="26" spans="3:15" ht="12.75">
      <c r="C26" s="7" t="s">
        <v>36</v>
      </c>
      <c r="D26" s="8" t="s">
        <v>37</v>
      </c>
      <c r="E26" s="9">
        <v>26</v>
      </c>
      <c r="F26" s="9">
        <v>27</v>
      </c>
      <c r="G26" s="9">
        <v>29</v>
      </c>
      <c r="H26" s="9">
        <v>30</v>
      </c>
      <c r="I26" s="9">
        <v>31</v>
      </c>
      <c r="J26" s="9">
        <v>31</v>
      </c>
      <c r="K26" s="9">
        <v>32</v>
      </c>
      <c r="L26" s="9">
        <v>29</v>
      </c>
      <c r="M26" s="9">
        <v>29</v>
      </c>
      <c r="N26" s="43"/>
      <c r="O26" s="5"/>
    </row>
    <row r="27" spans="3:15" ht="12.75">
      <c r="C27" s="5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.75">
      <c r="C28" s="6" t="s">
        <v>38</v>
      </c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7" t="s">
        <v>68</v>
      </c>
      <c r="D29" s="8" t="s">
        <v>37</v>
      </c>
      <c r="E29" s="13" t="s">
        <v>35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9">
        <v>1</v>
      </c>
      <c r="N29" s="5"/>
      <c r="O29" s="5"/>
    </row>
    <row r="30" spans="3:15" ht="12.75">
      <c r="C30" s="7" t="s">
        <v>39</v>
      </c>
      <c r="D30" s="8" t="s">
        <v>37</v>
      </c>
      <c r="E30" s="9">
        <v>10</v>
      </c>
      <c r="F30" s="9">
        <v>6</v>
      </c>
      <c r="G30" s="9">
        <v>5</v>
      </c>
      <c r="H30" s="9">
        <v>6</v>
      </c>
      <c r="I30" s="9">
        <v>4</v>
      </c>
      <c r="J30" s="9">
        <v>7</v>
      </c>
      <c r="K30" s="9">
        <v>3</v>
      </c>
      <c r="L30" s="9">
        <v>8</v>
      </c>
      <c r="M30" s="9">
        <v>7</v>
      </c>
      <c r="N30" s="43"/>
      <c r="O30" s="5"/>
    </row>
    <row r="31" spans="3:15" ht="12.75" hidden="1">
      <c r="C31" s="7" t="s">
        <v>39</v>
      </c>
      <c r="D31" s="8" t="s">
        <v>27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 t="s">
        <v>35</v>
      </c>
      <c r="L31" s="13" t="s">
        <v>35</v>
      </c>
      <c r="M31" s="13" t="s">
        <v>35</v>
      </c>
      <c r="N31" s="64"/>
      <c r="O31" s="5"/>
    </row>
    <row r="32" spans="3:15" ht="12.75">
      <c r="C32" s="7" t="s">
        <v>39</v>
      </c>
      <c r="D32" s="8" t="s">
        <v>27</v>
      </c>
      <c r="E32" s="13" t="s">
        <v>35</v>
      </c>
      <c r="F32" s="13" t="s">
        <v>35</v>
      </c>
      <c r="G32" s="13" t="s">
        <v>35</v>
      </c>
      <c r="H32" s="13" t="s">
        <v>35</v>
      </c>
      <c r="I32" s="13" t="s">
        <v>35</v>
      </c>
      <c r="J32" s="13">
        <v>1</v>
      </c>
      <c r="K32" s="13">
        <v>0</v>
      </c>
      <c r="L32" s="13">
        <v>2</v>
      </c>
      <c r="M32" s="13">
        <v>0</v>
      </c>
      <c r="N32" s="64"/>
      <c r="O32" s="5"/>
    </row>
    <row r="33" spans="3:15" ht="12.75">
      <c r="C33" s="7" t="s">
        <v>40</v>
      </c>
      <c r="D33" s="8" t="s">
        <v>37</v>
      </c>
      <c r="E33" s="9">
        <v>2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1</v>
      </c>
      <c r="N33" s="43"/>
      <c r="O33" s="5"/>
    </row>
    <row r="34" spans="3:15" ht="12.75" hidden="1">
      <c r="C34" s="7" t="s">
        <v>40</v>
      </c>
      <c r="D34" s="8" t="s">
        <v>27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4"/>
      <c r="O34" s="5"/>
    </row>
    <row r="35" spans="3:15" ht="12.75" hidden="1">
      <c r="C35" s="7" t="s">
        <v>41</v>
      </c>
      <c r="D35" s="8" t="s">
        <v>37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4"/>
      <c r="O35" s="5"/>
    </row>
    <row r="36" spans="3:15" ht="12.75" hidden="1">
      <c r="C36" s="7" t="s">
        <v>42</v>
      </c>
      <c r="D36" s="8" t="s">
        <v>27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4"/>
      <c r="O36" s="5"/>
    </row>
    <row r="37" spans="3:15" ht="12.75" hidden="1">
      <c r="C37" s="7" t="s">
        <v>43</v>
      </c>
      <c r="D37" s="8" t="s">
        <v>26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4"/>
      <c r="O37" s="5"/>
    </row>
    <row r="38" spans="3:15" ht="12.75" hidden="1">
      <c r="C38" s="7" t="s">
        <v>44</v>
      </c>
      <c r="D38" s="8" t="s">
        <v>27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64"/>
      <c r="O38" s="5"/>
    </row>
    <row r="39" spans="3:15" ht="12.75" hidden="1">
      <c r="C39" s="7" t="s">
        <v>45</v>
      </c>
      <c r="D39" s="8" t="s">
        <v>26</v>
      </c>
      <c r="E39" s="13" t="s">
        <v>35</v>
      </c>
      <c r="F39" s="13" t="s">
        <v>35</v>
      </c>
      <c r="G39" s="13" t="s">
        <v>35</v>
      </c>
      <c r="H39" s="13" t="s">
        <v>35</v>
      </c>
      <c r="I39" s="13" t="s">
        <v>35</v>
      </c>
      <c r="J39" s="13" t="s">
        <v>35</v>
      </c>
      <c r="K39" s="13" t="s">
        <v>35</v>
      </c>
      <c r="L39" s="13" t="s">
        <v>35</v>
      </c>
      <c r="M39" s="13" t="s">
        <v>35</v>
      </c>
      <c r="N39" s="64"/>
      <c r="O39" s="5"/>
    </row>
    <row r="40" spans="3:15" ht="12.75">
      <c r="C40" s="7" t="s">
        <v>45</v>
      </c>
      <c r="D40" s="8" t="s">
        <v>27</v>
      </c>
      <c r="E40" s="9">
        <v>2</v>
      </c>
      <c r="F40" s="9">
        <v>5</v>
      </c>
      <c r="G40" s="9">
        <v>7</v>
      </c>
      <c r="H40" s="9">
        <v>6</v>
      </c>
      <c r="I40" s="9">
        <v>11</v>
      </c>
      <c r="J40" s="9">
        <v>2</v>
      </c>
      <c r="K40" s="9">
        <v>9</v>
      </c>
      <c r="L40" s="9">
        <v>2</v>
      </c>
      <c r="M40" s="9">
        <v>9</v>
      </c>
      <c r="N40" s="43"/>
      <c r="O40" s="5"/>
    </row>
    <row r="41" spans="3:15" ht="12.75" hidden="1">
      <c r="C41" s="7" t="s">
        <v>46</v>
      </c>
      <c r="D41" s="8" t="s">
        <v>37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64"/>
      <c r="O41" s="5"/>
    </row>
    <row r="42" spans="3:15" ht="12.75" hidden="1">
      <c r="C42" s="7" t="s">
        <v>46</v>
      </c>
      <c r="D42" s="8" t="s">
        <v>27</v>
      </c>
      <c r="E42" s="13" t="s">
        <v>35</v>
      </c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  <c r="K42" s="13" t="s">
        <v>35</v>
      </c>
      <c r="L42" s="13" t="s">
        <v>35</v>
      </c>
      <c r="M42" s="13" t="s">
        <v>35</v>
      </c>
      <c r="N42" s="64"/>
      <c r="O42" s="5"/>
    </row>
    <row r="43" spans="3:15" ht="12.75">
      <c r="C43" s="7" t="s">
        <v>47</v>
      </c>
      <c r="D43" s="8" t="s">
        <v>26</v>
      </c>
      <c r="E43" s="9">
        <v>1</v>
      </c>
      <c r="F43" s="9">
        <v>1</v>
      </c>
      <c r="G43" s="9">
        <v>2</v>
      </c>
      <c r="H43" s="9">
        <v>4</v>
      </c>
      <c r="I43" s="9">
        <v>2</v>
      </c>
      <c r="J43" s="9">
        <v>4</v>
      </c>
      <c r="K43" s="9">
        <v>4</v>
      </c>
      <c r="L43" s="9">
        <v>1</v>
      </c>
      <c r="M43" s="9">
        <v>3</v>
      </c>
      <c r="N43" s="43"/>
      <c r="O43" s="5"/>
    </row>
    <row r="44" spans="3:15" ht="12.75" customHeight="1">
      <c r="C44" s="7" t="s">
        <v>47</v>
      </c>
      <c r="D44" s="8" t="s">
        <v>37</v>
      </c>
      <c r="E44" s="9">
        <v>4</v>
      </c>
      <c r="F44" s="9">
        <v>6</v>
      </c>
      <c r="G44" s="9">
        <v>2</v>
      </c>
      <c r="H44" s="9">
        <v>1</v>
      </c>
      <c r="I44" s="9">
        <v>8</v>
      </c>
      <c r="J44" s="9">
        <v>13</v>
      </c>
      <c r="K44" s="9">
        <v>19</v>
      </c>
      <c r="L44" s="9">
        <v>18</v>
      </c>
      <c r="M44" s="9">
        <v>4</v>
      </c>
      <c r="N44" s="43"/>
      <c r="O44" s="5"/>
    </row>
    <row r="45" spans="3:17" ht="6.7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3"/>
      <c r="O45" s="5"/>
      <c r="P45" s="75"/>
      <c r="Q45" s="75"/>
    </row>
    <row r="46" spans="3:27" ht="12.75">
      <c r="C46" s="28" t="s">
        <v>48</v>
      </c>
      <c r="D46" s="11"/>
      <c r="E46" s="30" t="s">
        <v>35</v>
      </c>
      <c r="F46" s="29">
        <v>1</v>
      </c>
      <c r="G46" s="29">
        <v>1</v>
      </c>
      <c r="H46" s="29">
        <v>6</v>
      </c>
      <c r="I46" s="29">
        <v>10</v>
      </c>
      <c r="J46" s="29">
        <v>9</v>
      </c>
      <c r="K46" s="29">
        <v>12</v>
      </c>
      <c r="L46" s="29">
        <v>4</v>
      </c>
      <c r="M46" s="29">
        <v>7</v>
      </c>
      <c r="N46" s="43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1" ht="6.75" customHeight="1">
      <c r="C47" s="17"/>
      <c r="D47" s="17"/>
      <c r="E47" s="5"/>
      <c r="F47" s="5"/>
      <c r="G47" s="5"/>
      <c r="H47" s="5"/>
      <c r="I47" s="5"/>
      <c r="J47" s="5"/>
      <c r="K47" s="5"/>
      <c r="L47" s="5"/>
      <c r="M47" s="5"/>
      <c r="N47" s="43"/>
      <c r="O47" s="5"/>
      <c r="P47" s="5"/>
      <c r="Q47" s="5"/>
      <c r="R47" s="5"/>
      <c r="S47" s="5"/>
      <c r="T47" s="5"/>
      <c r="U47" s="5"/>
    </row>
    <row r="48" spans="3:22" ht="21.75" customHeight="1">
      <c r="C48" s="84" t="s">
        <v>54</v>
      </c>
      <c r="D48" s="85"/>
      <c r="E48" s="87">
        <v>126</v>
      </c>
      <c r="F48" s="87">
        <v>144</v>
      </c>
      <c r="G48" s="87">
        <v>118</v>
      </c>
      <c r="H48" s="87">
        <v>138</v>
      </c>
      <c r="I48" s="87">
        <v>149</v>
      </c>
      <c r="J48" s="87">
        <v>200</v>
      </c>
      <c r="K48" s="87">
        <v>232</v>
      </c>
      <c r="L48" s="87">
        <v>223</v>
      </c>
      <c r="M48" s="88">
        <v>209</v>
      </c>
      <c r="N48" s="43"/>
      <c r="O48" s="26"/>
      <c r="P48" s="5"/>
      <c r="Q48" s="5"/>
      <c r="R48" s="5"/>
      <c r="S48" s="5"/>
      <c r="T48" s="5"/>
      <c r="U48" s="5"/>
      <c r="V48" s="3"/>
    </row>
    <row r="49" spans="3:21" ht="15">
      <c r="C49" s="27" t="s">
        <v>55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43"/>
      <c r="O49" s="5"/>
      <c r="P49" s="5"/>
      <c r="Q49" s="5"/>
      <c r="R49" s="5"/>
      <c r="S49" s="5"/>
      <c r="T49" s="5"/>
      <c r="U49" s="5"/>
    </row>
    <row r="50" spans="3:21" ht="9.75" customHeight="1"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43"/>
      <c r="O50" s="5"/>
      <c r="P50" s="5"/>
      <c r="Q50" s="5"/>
      <c r="R50" s="5"/>
      <c r="S50" s="5"/>
      <c r="T50" s="5"/>
      <c r="U50" s="5"/>
    </row>
    <row r="51" spans="3:21" ht="12.75">
      <c r="C51" s="4" t="s">
        <v>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3:21" ht="12.75"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8" spans="3:1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24">
      <c r="C59" s="93" t="s">
        <v>52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3:13" ht="18.75">
      <c r="C60" s="91" t="s">
        <v>53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3:13" ht="15.75">
      <c r="C61" s="92" t="s">
        <v>3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3:13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3:13" ht="12.75">
      <c r="C63" s="20"/>
      <c r="D63" s="20"/>
      <c r="E63" s="19" t="s">
        <v>21</v>
      </c>
      <c r="F63" s="19" t="s">
        <v>22</v>
      </c>
      <c r="G63" s="19" t="s">
        <v>23</v>
      </c>
      <c r="H63" s="19" t="s">
        <v>51</v>
      </c>
      <c r="I63" s="19" t="s">
        <v>59</v>
      </c>
      <c r="J63" s="19" t="s">
        <v>61</v>
      </c>
      <c r="K63" s="19" t="s">
        <v>63</v>
      </c>
      <c r="L63" s="19" t="s">
        <v>65</v>
      </c>
      <c r="M63" s="19" t="s">
        <v>67</v>
      </c>
    </row>
    <row r="64" spans="3:13" ht="12.75">
      <c r="C64" s="6" t="s">
        <v>24</v>
      </c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3:13" ht="12.75">
      <c r="C65" s="7" t="s">
        <v>25</v>
      </c>
      <c r="D65" s="8" t="s">
        <v>26</v>
      </c>
      <c r="E65" s="10">
        <v>5.555555555555555</v>
      </c>
      <c r="F65" s="10">
        <v>4.861111111111112</v>
      </c>
      <c r="G65" s="10">
        <v>5.932203389830509</v>
      </c>
      <c r="H65" s="10">
        <v>5.797101449275362</v>
      </c>
      <c r="I65" s="10">
        <v>2.013422818791946</v>
      </c>
      <c r="J65" s="10">
        <v>6</v>
      </c>
      <c r="K65" s="10">
        <v>4.741379310344827</v>
      </c>
      <c r="L65" s="10">
        <v>5.829596412556054</v>
      </c>
      <c r="M65" s="10">
        <v>4.784688995215311</v>
      </c>
    </row>
    <row r="66" spans="3:13" ht="12.75">
      <c r="C66" s="7" t="s">
        <v>25</v>
      </c>
      <c r="D66" s="8" t="s">
        <v>27</v>
      </c>
      <c r="E66" s="10">
        <v>0.7936507936507936</v>
      </c>
      <c r="F66" s="10">
        <v>2.7777777777777777</v>
      </c>
      <c r="G66" s="10">
        <v>0.847457627118644</v>
      </c>
      <c r="H66" s="10">
        <v>5.072463768115942</v>
      </c>
      <c r="I66" s="10">
        <v>1.342281879194631</v>
      </c>
      <c r="J66" s="10">
        <v>1.5</v>
      </c>
      <c r="K66" s="10">
        <v>2.1551724137931036</v>
      </c>
      <c r="L66" s="10">
        <v>2.690582959641256</v>
      </c>
      <c r="M66" s="10">
        <v>4.784688995215311</v>
      </c>
    </row>
    <row r="67" spans="3:13" ht="12.75">
      <c r="C67" s="7" t="s">
        <v>28</v>
      </c>
      <c r="D67" s="8" t="s">
        <v>29</v>
      </c>
      <c r="E67" s="10">
        <v>14.285714285714285</v>
      </c>
      <c r="F67" s="10">
        <v>9.722222222222223</v>
      </c>
      <c r="G67" s="10">
        <v>5.084745762711865</v>
      </c>
      <c r="H67" s="10">
        <v>12.318840579710146</v>
      </c>
      <c r="I67" s="10">
        <v>8.724832214765101</v>
      </c>
      <c r="J67" s="10">
        <v>6.5</v>
      </c>
      <c r="K67" s="10">
        <v>11.637931034482758</v>
      </c>
      <c r="L67" s="10">
        <v>10.762331838565023</v>
      </c>
      <c r="M67" s="10">
        <v>6.698564593301436</v>
      </c>
    </row>
    <row r="68" spans="3:13" ht="12.75">
      <c r="C68" s="7" t="s">
        <v>30</v>
      </c>
      <c r="D68" s="8" t="s">
        <v>29</v>
      </c>
      <c r="E68" s="10">
        <v>0.7936507936507936</v>
      </c>
      <c r="F68" s="10">
        <v>0</v>
      </c>
      <c r="G68" s="10">
        <v>0</v>
      </c>
      <c r="H68" s="10">
        <v>0.7246376811594203</v>
      </c>
      <c r="I68" s="10">
        <v>5.369127516778524</v>
      </c>
      <c r="J68" s="10">
        <v>0.5</v>
      </c>
      <c r="K68" s="10">
        <v>5.172413793103448</v>
      </c>
      <c r="L68" s="10">
        <v>2.690582959641256</v>
      </c>
      <c r="M68" s="10">
        <v>4.784688995215311</v>
      </c>
    </row>
    <row r="69" spans="3:13" ht="12.75">
      <c r="C69" s="7" t="s">
        <v>31</v>
      </c>
      <c r="D69" s="8" t="s">
        <v>29</v>
      </c>
      <c r="E69" s="10">
        <v>0</v>
      </c>
      <c r="F69" s="10">
        <v>0.6944444444444444</v>
      </c>
      <c r="G69" s="10">
        <v>0</v>
      </c>
      <c r="H69" s="10">
        <v>0</v>
      </c>
      <c r="I69" s="10">
        <v>0</v>
      </c>
      <c r="J69" s="10">
        <v>0.5</v>
      </c>
      <c r="K69" s="10">
        <v>0</v>
      </c>
      <c r="L69" s="10">
        <v>1.345291479820628</v>
      </c>
      <c r="M69" s="10">
        <v>0.9569377990430622</v>
      </c>
    </row>
    <row r="70" spans="3:13" ht="12.75">
      <c r="C70" s="7" t="s">
        <v>31</v>
      </c>
      <c r="D70" s="8" t="s">
        <v>29</v>
      </c>
      <c r="E70" s="10">
        <v>0</v>
      </c>
      <c r="F70" s="10">
        <v>0</v>
      </c>
      <c r="G70" s="10">
        <v>0</v>
      </c>
      <c r="H70" s="10">
        <v>0</v>
      </c>
      <c r="I70" s="10">
        <v>2.684563758389262</v>
      </c>
      <c r="J70" s="10">
        <v>9</v>
      </c>
      <c r="K70" s="10">
        <v>2.586206896551724</v>
      </c>
      <c r="L70" s="10">
        <v>8.968609865470851</v>
      </c>
      <c r="M70" s="10">
        <v>7.177033492822966</v>
      </c>
    </row>
    <row r="71" spans="3:13" ht="12.75">
      <c r="C71" s="7" t="s">
        <v>44</v>
      </c>
      <c r="D71" s="8" t="s">
        <v>27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0.5</v>
      </c>
      <c r="K71" s="10">
        <v>0</v>
      </c>
      <c r="L71" s="10">
        <v>1.345291479820628</v>
      </c>
      <c r="M71" s="10">
        <v>3.349282296650718</v>
      </c>
    </row>
    <row r="72" spans="3:13" ht="12.75">
      <c r="C72" s="44"/>
      <c r="D72" s="72"/>
      <c r="E72" s="72"/>
      <c r="F72" s="72"/>
      <c r="G72" s="73"/>
      <c r="H72" s="72"/>
      <c r="I72" s="72"/>
      <c r="J72" s="73"/>
      <c r="K72" s="73"/>
      <c r="L72" s="73"/>
      <c r="M72" s="73"/>
    </row>
    <row r="73" spans="3:13" ht="12.75">
      <c r="C73" s="6" t="s">
        <v>57</v>
      </c>
      <c r="D73" s="11"/>
      <c r="E73" s="11"/>
      <c r="F73" s="11"/>
      <c r="G73" s="11"/>
      <c r="H73" s="11"/>
      <c r="I73" s="11"/>
      <c r="J73" s="5"/>
      <c r="K73" s="5"/>
      <c r="L73" s="5"/>
      <c r="M73" s="5"/>
    </row>
    <row r="74" spans="3:13" ht="12.75">
      <c r="C74" s="7" t="s">
        <v>32</v>
      </c>
      <c r="D74" s="8" t="s">
        <v>27</v>
      </c>
      <c r="E74" s="10">
        <v>30.158730158730158</v>
      </c>
      <c r="F74" s="10">
        <v>43.75</v>
      </c>
      <c r="G74" s="10">
        <v>45.76271186440678</v>
      </c>
      <c r="H74" s="10">
        <v>28.985507246376812</v>
      </c>
      <c r="I74" s="10">
        <v>24.161073825503358</v>
      </c>
      <c r="J74" s="10">
        <v>31</v>
      </c>
      <c r="K74" s="10">
        <v>25.862068965517242</v>
      </c>
      <c r="L74" s="10">
        <v>24.2152466367713</v>
      </c>
      <c r="M74" s="10">
        <v>24.401913875598087</v>
      </c>
    </row>
    <row r="75" spans="3:13" ht="12.75">
      <c r="C75" s="7" t="s">
        <v>66</v>
      </c>
      <c r="D75" s="8" t="s">
        <v>27</v>
      </c>
      <c r="E75" s="10">
        <v>11.11111111111111</v>
      </c>
      <c r="F75" s="10">
        <v>6.944444444444445</v>
      </c>
      <c r="G75" s="10">
        <v>1.694915254237288</v>
      </c>
      <c r="H75" s="10">
        <v>10.869565217391305</v>
      </c>
      <c r="I75" s="10">
        <v>17.449664429530202</v>
      </c>
      <c r="J75" s="10">
        <v>14.5</v>
      </c>
      <c r="K75" s="10">
        <v>18.96551724137931</v>
      </c>
      <c r="L75" s="10">
        <v>14.798206278026907</v>
      </c>
      <c r="M75" s="10">
        <v>16.74641148325359</v>
      </c>
    </row>
    <row r="76" spans="3:13" ht="12.75">
      <c r="C76" s="7" t="s">
        <v>34</v>
      </c>
      <c r="D76" s="8" t="s">
        <v>27</v>
      </c>
      <c r="E76" s="10">
        <v>1.5873015873015872</v>
      </c>
      <c r="F76" s="10">
        <v>0</v>
      </c>
      <c r="G76" s="10">
        <v>1.694915254237288</v>
      </c>
      <c r="H76" s="10">
        <v>2.1739130434782608</v>
      </c>
      <c r="I76" s="10">
        <v>0.6711409395973155</v>
      </c>
      <c r="J76" s="10">
        <v>1</v>
      </c>
      <c r="K76" s="10">
        <v>0</v>
      </c>
      <c r="L76" s="10">
        <v>0</v>
      </c>
      <c r="M76" s="10">
        <v>0.4784688995215311</v>
      </c>
    </row>
    <row r="77" spans="3:13" ht="12.75">
      <c r="C77" s="7" t="s">
        <v>36</v>
      </c>
      <c r="D77" s="8" t="s">
        <v>37</v>
      </c>
      <c r="E77" s="10">
        <v>20.634920634920633</v>
      </c>
      <c r="F77" s="10">
        <v>18.75</v>
      </c>
      <c r="G77" s="10">
        <v>24.576271186440678</v>
      </c>
      <c r="H77" s="10">
        <v>21.73913043478261</v>
      </c>
      <c r="I77" s="10">
        <v>20.80536912751678</v>
      </c>
      <c r="J77" s="10">
        <v>15.5</v>
      </c>
      <c r="K77" s="10">
        <v>13.793103448275861</v>
      </c>
      <c r="L77" s="10">
        <v>13.004484304932735</v>
      </c>
      <c r="M77" s="10">
        <v>13.875598086124402</v>
      </c>
    </row>
    <row r="78" spans="3:13" ht="12.75">
      <c r="C78" s="5"/>
      <c r="D78" s="11"/>
      <c r="E78" s="76"/>
      <c r="F78" s="76"/>
      <c r="G78" s="74"/>
      <c r="H78" s="76"/>
      <c r="I78" s="76"/>
      <c r="J78" s="74"/>
      <c r="K78" s="74"/>
      <c r="L78" s="74"/>
      <c r="M78" s="74"/>
    </row>
    <row r="79" spans="3:13" ht="12.75">
      <c r="C79" s="6" t="s">
        <v>38</v>
      </c>
      <c r="D79" s="11"/>
      <c r="E79" s="11"/>
      <c r="F79" s="11"/>
      <c r="G79" s="11"/>
      <c r="H79" s="11"/>
      <c r="I79" s="11"/>
      <c r="J79" s="5"/>
      <c r="K79" s="5"/>
      <c r="L79" s="5"/>
      <c r="M79" s="5"/>
    </row>
    <row r="80" spans="3:13" ht="12.75">
      <c r="C80" s="7" t="s">
        <v>68</v>
      </c>
      <c r="D80" s="8" t="s">
        <v>37</v>
      </c>
      <c r="E80" s="13" t="s">
        <v>35</v>
      </c>
      <c r="F80" s="13" t="s">
        <v>35</v>
      </c>
      <c r="G80" s="13" t="s">
        <v>35</v>
      </c>
      <c r="H80" s="13" t="s">
        <v>35</v>
      </c>
      <c r="I80" s="13" t="s">
        <v>35</v>
      </c>
      <c r="J80" s="13" t="s">
        <v>35</v>
      </c>
      <c r="K80" s="13" t="s">
        <v>35</v>
      </c>
      <c r="L80" s="13" t="s">
        <v>35</v>
      </c>
      <c r="M80" s="10">
        <v>0.4784688995215311</v>
      </c>
    </row>
    <row r="81" spans="3:13" ht="12.75">
      <c r="C81" s="7" t="s">
        <v>39</v>
      </c>
      <c r="D81" s="8" t="s">
        <v>37</v>
      </c>
      <c r="E81" s="10">
        <v>7.936507936507936</v>
      </c>
      <c r="F81" s="10">
        <v>4.166666666666666</v>
      </c>
      <c r="G81" s="10">
        <v>4.23728813559322</v>
      </c>
      <c r="H81" s="10">
        <v>4.3478260869565215</v>
      </c>
      <c r="I81" s="10">
        <v>2.684563758389262</v>
      </c>
      <c r="J81" s="10">
        <v>3.5</v>
      </c>
      <c r="K81" s="10">
        <v>1.293103448275862</v>
      </c>
      <c r="L81" s="10">
        <v>3.587443946188341</v>
      </c>
      <c r="M81" s="10">
        <v>3.349282296650718</v>
      </c>
    </row>
    <row r="82" spans="3:13" ht="12.75">
      <c r="C82" s="7" t="s">
        <v>39</v>
      </c>
      <c r="D82" s="8" t="s">
        <v>27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4" t="s">
        <v>35</v>
      </c>
      <c r="K82" s="10">
        <v>0</v>
      </c>
      <c r="L82" s="10">
        <v>0</v>
      </c>
      <c r="M82" s="10">
        <v>0</v>
      </c>
    </row>
    <row r="83" spans="3:13" ht="12.75">
      <c r="C83" s="7" t="s">
        <v>39</v>
      </c>
      <c r="D83" s="8" t="s">
        <v>27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0.5</v>
      </c>
      <c r="K83" s="10">
        <v>0</v>
      </c>
      <c r="L83" s="10">
        <v>0.8968609865470852</v>
      </c>
      <c r="M83" s="10">
        <v>0</v>
      </c>
    </row>
    <row r="84" spans="3:13" ht="12.75">
      <c r="C84" s="7" t="s">
        <v>40</v>
      </c>
      <c r="D84" s="8" t="s">
        <v>37</v>
      </c>
      <c r="E84" s="10">
        <v>1.5873015873015872</v>
      </c>
      <c r="F84" s="10">
        <v>0</v>
      </c>
      <c r="G84" s="10">
        <v>0.847457627118644</v>
      </c>
      <c r="H84" s="10">
        <v>0</v>
      </c>
      <c r="I84" s="10">
        <v>0</v>
      </c>
      <c r="J84" s="10">
        <v>0</v>
      </c>
      <c r="K84" s="10">
        <v>0</v>
      </c>
      <c r="L84" s="10">
        <v>0.4484304932735426</v>
      </c>
      <c r="M84" s="10">
        <v>0.4784688995215311</v>
      </c>
    </row>
    <row r="85" spans="3:13" ht="12.75">
      <c r="C85" s="7" t="s">
        <v>40</v>
      </c>
      <c r="D85" s="8" t="s">
        <v>27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spans="3:13" ht="12.75">
      <c r="C86" s="7" t="s">
        <v>41</v>
      </c>
      <c r="D86" s="8" t="s">
        <v>37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7" spans="3:13" ht="12.75">
      <c r="C87" s="7" t="s">
        <v>42</v>
      </c>
      <c r="D87" s="8" t="s">
        <v>27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spans="3:13" ht="12.75">
      <c r="C88" s="7" t="s">
        <v>43</v>
      </c>
      <c r="D88" s="8" t="s">
        <v>26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3:13" ht="12.75">
      <c r="C89" s="7" t="s">
        <v>44</v>
      </c>
      <c r="D89" s="8" t="s">
        <v>27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</row>
    <row r="90" spans="3:13" ht="12.75">
      <c r="C90" s="7" t="s">
        <v>45</v>
      </c>
      <c r="D90" s="8" t="s">
        <v>26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</row>
    <row r="91" spans="3:13" ht="12.75">
      <c r="C91" s="7" t="s">
        <v>45</v>
      </c>
      <c r="D91" s="8" t="s">
        <v>27</v>
      </c>
      <c r="E91" s="10">
        <v>1.5873015873015872</v>
      </c>
      <c r="F91" s="10">
        <v>3.4722222222222223</v>
      </c>
      <c r="G91" s="10">
        <v>5.932203389830509</v>
      </c>
      <c r="H91" s="10">
        <v>4.3478260869565215</v>
      </c>
      <c r="I91" s="10">
        <v>7.38255033557047</v>
      </c>
      <c r="J91" s="10">
        <v>1</v>
      </c>
      <c r="K91" s="10">
        <v>3.8793103448275863</v>
      </c>
      <c r="L91" s="10">
        <v>0.8968609865470852</v>
      </c>
      <c r="M91" s="10">
        <v>4.30622009569378</v>
      </c>
    </row>
    <row r="92" spans="3:13" ht="12.75">
      <c r="C92" s="7" t="s">
        <v>46</v>
      </c>
      <c r="D92" s="8" t="s">
        <v>37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</row>
    <row r="93" spans="3:13" ht="12.75">
      <c r="C93" s="7" t="s">
        <v>46</v>
      </c>
      <c r="D93" s="8" t="s">
        <v>27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3:13" ht="12.75">
      <c r="C94" s="7" t="s">
        <v>47</v>
      </c>
      <c r="D94" s="8" t="s">
        <v>26</v>
      </c>
      <c r="E94" s="10">
        <v>0.7936507936507936</v>
      </c>
      <c r="F94" s="10">
        <v>0.6944444444444444</v>
      </c>
      <c r="G94" s="10">
        <v>1.694915254237288</v>
      </c>
      <c r="H94" s="10">
        <v>2.898550724637681</v>
      </c>
      <c r="I94" s="10">
        <v>1.342281879194631</v>
      </c>
      <c r="J94" s="10">
        <v>2</v>
      </c>
      <c r="K94" s="10">
        <v>1.7241379310344827</v>
      </c>
      <c r="L94" s="10">
        <v>0.4484304932735426</v>
      </c>
      <c r="M94" s="10">
        <v>1.4354066985645932</v>
      </c>
    </row>
    <row r="95" spans="3:13" ht="12.75">
      <c r="C95" s="7" t="s">
        <v>47</v>
      </c>
      <c r="D95" s="8" t="s">
        <v>37</v>
      </c>
      <c r="E95" s="10">
        <v>3.1746031746031744</v>
      </c>
      <c r="F95" s="10">
        <v>4.166666666666666</v>
      </c>
      <c r="G95" s="10">
        <v>1.694915254237288</v>
      </c>
      <c r="H95" s="10">
        <v>0.7246376811594203</v>
      </c>
      <c r="I95" s="10">
        <v>5.369127516778524</v>
      </c>
      <c r="J95" s="10">
        <v>6.5</v>
      </c>
      <c r="K95" s="10">
        <v>8.189655172413794</v>
      </c>
      <c r="L95" s="10">
        <v>8.071748878923767</v>
      </c>
      <c r="M95" s="10">
        <v>1.9138755980861244</v>
      </c>
    </row>
    <row r="96" spans="3:13" ht="12.75">
      <c r="C96" s="5"/>
      <c r="D96" s="5"/>
      <c r="E96" s="77"/>
      <c r="F96" s="77"/>
      <c r="G96" s="74"/>
      <c r="H96" s="74"/>
      <c r="I96" s="74"/>
      <c r="J96" s="74"/>
      <c r="K96" s="74"/>
      <c r="L96" s="74"/>
      <c r="M96" s="74"/>
    </row>
    <row r="97" spans="3:13" ht="12.75">
      <c r="C97" s="28"/>
      <c r="D97" s="11"/>
      <c r="E97" s="32"/>
      <c r="F97" s="31"/>
      <c r="G97" s="31"/>
      <c r="H97" s="31"/>
      <c r="I97" s="31"/>
      <c r="J97" s="31"/>
      <c r="K97" s="31"/>
      <c r="L97" s="31"/>
      <c r="M97" s="31"/>
    </row>
    <row r="98" spans="3:13" ht="12.75">
      <c r="C98" s="17"/>
      <c r="D98" s="17"/>
      <c r="E98" s="12"/>
      <c r="F98" s="12"/>
      <c r="G98" s="5"/>
      <c r="H98" s="5"/>
      <c r="I98" s="5"/>
      <c r="J98" s="5"/>
      <c r="K98" s="5"/>
      <c r="L98" s="5"/>
      <c r="M98" s="5"/>
    </row>
    <row r="99" spans="3:13" ht="15.75">
      <c r="C99" s="84" t="s">
        <v>54</v>
      </c>
      <c r="D99" s="85"/>
      <c r="E99" s="86">
        <v>100</v>
      </c>
      <c r="F99" s="86">
        <v>100</v>
      </c>
      <c r="G99" s="86">
        <v>100</v>
      </c>
      <c r="H99" s="86">
        <v>100</v>
      </c>
      <c r="I99" s="86">
        <v>100</v>
      </c>
      <c r="J99" s="86">
        <v>100</v>
      </c>
      <c r="K99" s="86">
        <v>100</v>
      </c>
      <c r="L99" s="86">
        <v>100</v>
      </c>
      <c r="M99" s="89">
        <v>100</v>
      </c>
    </row>
    <row r="100" spans="3:13" ht="15">
      <c r="C100" s="27" t="s">
        <v>55</v>
      </c>
      <c r="D100" s="5"/>
      <c r="E100" s="12"/>
      <c r="F100" s="5"/>
      <c r="G100" s="5"/>
      <c r="H100" s="5"/>
      <c r="I100" s="5"/>
      <c r="J100" s="5"/>
      <c r="K100" s="5"/>
      <c r="L100" s="5"/>
      <c r="M100" s="5"/>
    </row>
    <row r="101" spans="3:13" ht="15">
      <c r="C101" s="27"/>
      <c r="D101" s="5"/>
      <c r="E101" s="12"/>
      <c r="F101" s="5"/>
      <c r="G101" s="5"/>
      <c r="H101" s="5"/>
      <c r="I101" s="5"/>
      <c r="J101" s="5"/>
      <c r="K101" s="5"/>
      <c r="L101" s="5"/>
      <c r="M101" s="5"/>
    </row>
  </sheetData>
  <mergeCells count="6">
    <mergeCell ref="C59:M59"/>
    <mergeCell ref="C60:M60"/>
    <mergeCell ref="C61:M61"/>
    <mergeCell ref="C8:M8"/>
    <mergeCell ref="C9:M9"/>
    <mergeCell ref="C10:M10"/>
  </mergeCells>
  <printOptions horizontalCentered="1"/>
  <pageMargins left="0.5" right="0.5" top="0.42" bottom="0.21" header="0.27" footer="0.3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X79"/>
  <sheetViews>
    <sheetView zoomScale="11" zoomScaleNormal="11" workbookViewId="0" topLeftCell="AY57">
      <selection activeCell="BH75" sqref="BH75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36" width="9.28125" style="0" customWidth="1"/>
    <col min="41" max="50" width="13.8515625" style="0" bestFit="1" customWidth="1"/>
    <col min="51" max="51" width="14.00390625" style="0" bestFit="1" customWidth="1"/>
    <col min="52" max="52" width="15.7109375" style="0" bestFit="1" customWidth="1"/>
    <col min="53" max="55" width="14.421875" style="0" bestFit="1" customWidth="1"/>
    <col min="56" max="56" width="15.7109375" style="0" bestFit="1" customWidth="1"/>
    <col min="57" max="59" width="13.140625" style="0" bestFit="1" customWidth="1"/>
    <col min="60" max="60" width="11.8515625" style="0" bestFit="1" customWidth="1"/>
    <col min="62" max="62" width="10.421875" style="0" bestFit="1" customWidth="1"/>
    <col min="63" max="63" width="12.28125" style="0" customWidth="1"/>
    <col min="64" max="64" width="10.00390625" style="60" customWidth="1"/>
  </cols>
  <sheetData>
    <row r="5" spans="4:64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 t="s">
        <v>0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L5" s="33"/>
    </row>
    <row r="6" spans="4:64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4" t="s">
        <v>1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L6" s="33"/>
    </row>
    <row r="7" spans="4:64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L7" s="33"/>
    </row>
    <row r="8" spans="4:64" ht="24">
      <c r="D8" s="93" t="s">
        <v>52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5"/>
      <c r="AM8" s="93" t="s">
        <v>52</v>
      </c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40"/>
      <c r="BL8" s="33"/>
    </row>
    <row r="9" spans="4:64" ht="18.75">
      <c r="D9" s="91" t="s">
        <v>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5"/>
      <c r="AM9" s="91" t="s">
        <v>53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41"/>
      <c r="BL9" s="33"/>
    </row>
    <row r="10" spans="4:64" ht="15.75">
      <c r="D10" s="92" t="s">
        <v>3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5"/>
      <c r="AM10" s="92" t="s">
        <v>3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42"/>
      <c r="BL10" s="33"/>
    </row>
    <row r="11" spans="4:64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L11" s="33"/>
    </row>
    <row r="12" spans="4:68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20"/>
      <c r="AO12" s="19" t="s">
        <v>4</v>
      </c>
      <c r="AP12" s="19" t="s">
        <v>5</v>
      </c>
      <c r="AQ12" s="19" t="s">
        <v>6</v>
      </c>
      <c r="AR12" s="19" t="s">
        <v>7</v>
      </c>
      <c r="AS12" s="19" t="s">
        <v>8</v>
      </c>
      <c r="AT12" s="19" t="s">
        <v>9</v>
      </c>
      <c r="AU12" s="19" t="s">
        <v>10</v>
      </c>
      <c r="AV12" s="19" t="s">
        <v>11</v>
      </c>
      <c r="AW12" s="19" t="s">
        <v>12</v>
      </c>
      <c r="AX12" s="19" t="s">
        <v>13</v>
      </c>
      <c r="AY12" s="19" t="s">
        <v>14</v>
      </c>
      <c r="AZ12" s="19" t="s">
        <v>15</v>
      </c>
      <c r="BA12" s="19" t="s">
        <v>16</v>
      </c>
      <c r="BB12" s="19" t="s">
        <v>17</v>
      </c>
      <c r="BC12" s="19" t="s">
        <v>18</v>
      </c>
      <c r="BD12" s="19" t="s">
        <v>19</v>
      </c>
      <c r="BE12" s="19" t="s">
        <v>20</v>
      </c>
      <c r="BF12" s="19" t="s">
        <v>21</v>
      </c>
      <c r="BG12" s="19" t="s">
        <v>22</v>
      </c>
      <c r="BH12" s="19" t="s">
        <v>23</v>
      </c>
      <c r="BI12" s="19" t="s">
        <v>51</v>
      </c>
      <c r="BJ12" s="19" t="s">
        <v>59</v>
      </c>
      <c r="BL12" s="56"/>
      <c r="BM12" s="21"/>
      <c r="BN12" s="21"/>
      <c r="BO12" s="21"/>
      <c r="BP12" s="21"/>
    </row>
    <row r="13" spans="4:64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6" t="s">
        <v>24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L13" s="33"/>
    </row>
    <row r="14" spans="4:64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5"/>
      <c r="AM14" s="7" t="s">
        <v>25</v>
      </c>
      <c r="AN14" s="8" t="s">
        <v>26</v>
      </c>
      <c r="AO14" s="35">
        <v>0.1941747572815534</v>
      </c>
      <c r="AP14" s="35">
        <v>0.06593406593406594</v>
      </c>
      <c r="AQ14" s="35">
        <v>0.07079646017699115</v>
      </c>
      <c r="AR14" s="35">
        <v>0.07954545454545454</v>
      </c>
      <c r="AS14" s="35">
        <v>0.0379746835443038</v>
      </c>
      <c r="AT14" s="35">
        <v>0.04081632653061224</v>
      </c>
      <c r="AU14" s="35">
        <v>0.014492753623188406</v>
      </c>
      <c r="AV14" s="35">
        <v>0.09195402298850575</v>
      </c>
      <c r="AW14" s="35">
        <v>0.00980392156862745</v>
      </c>
      <c r="AX14" s="35">
        <v>0.032520325203252036</v>
      </c>
      <c r="AY14" s="35">
        <v>0.06349206349206349</v>
      </c>
      <c r="AZ14" s="35">
        <v>0.07207207207207207</v>
      </c>
      <c r="BA14" s="35">
        <v>0.03164556962025317</v>
      </c>
      <c r="BB14" s="35">
        <v>0.08264462809917356</v>
      </c>
      <c r="BC14" s="35">
        <v>0.09615384615384616</v>
      </c>
      <c r="BD14" s="35">
        <v>0.10948905109489052</v>
      </c>
      <c r="BE14" s="35">
        <v>0.04195804195804196</v>
      </c>
      <c r="BF14" s="35">
        <v>0.05555555555555555</v>
      </c>
      <c r="BG14" s="35">
        <v>0.04861111111111111</v>
      </c>
      <c r="BH14" s="35">
        <v>0.059322033898305086</v>
      </c>
      <c r="BI14" s="35">
        <v>0.057971014492753624</v>
      </c>
      <c r="BJ14" s="61">
        <v>0.020134228187919462</v>
      </c>
      <c r="BL14" s="33">
        <v>2</v>
      </c>
    </row>
    <row r="15" spans="4:64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5"/>
      <c r="AM15" s="7" t="s">
        <v>25</v>
      </c>
      <c r="AN15" s="8" t="s">
        <v>27</v>
      </c>
      <c r="AO15" s="35">
        <v>0</v>
      </c>
      <c r="AP15" s="35">
        <v>0.03296703296703297</v>
      </c>
      <c r="AQ15" s="35">
        <v>0.04424778761061947</v>
      </c>
      <c r="AR15" s="35">
        <v>0.022727272727272728</v>
      </c>
      <c r="AS15" s="35">
        <v>0.02531645569620253</v>
      </c>
      <c r="AT15" s="35">
        <v>0.02040816326530612</v>
      </c>
      <c r="AU15" s="35">
        <v>0</v>
      </c>
      <c r="AV15" s="35">
        <v>0.022988505747126436</v>
      </c>
      <c r="AW15" s="35">
        <v>0.00980392156862745</v>
      </c>
      <c r="AX15" s="35">
        <v>0.024390243902439025</v>
      </c>
      <c r="AY15" s="35">
        <v>0.015873015873015872</v>
      </c>
      <c r="AZ15" s="35">
        <v>0</v>
      </c>
      <c r="BA15" s="35">
        <v>0.0189873417721519</v>
      </c>
      <c r="BB15" s="35">
        <v>0</v>
      </c>
      <c r="BC15" s="35">
        <v>0.019230769230769232</v>
      </c>
      <c r="BD15" s="35">
        <v>0.029197080291970802</v>
      </c>
      <c r="BE15" s="35">
        <v>0.013986013986013986</v>
      </c>
      <c r="BF15" s="35">
        <v>0.007936507936507936</v>
      </c>
      <c r="BG15" s="35">
        <v>0.027777777777777776</v>
      </c>
      <c r="BH15" s="35">
        <v>0.00847457627118644</v>
      </c>
      <c r="BI15" s="35">
        <v>0.050724637681159424</v>
      </c>
      <c r="BJ15" s="62">
        <v>0.01342281879194631</v>
      </c>
      <c r="BL15" s="33">
        <v>1.3</v>
      </c>
    </row>
    <row r="16" spans="4:64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5"/>
      <c r="AM16" s="7" t="s">
        <v>28</v>
      </c>
      <c r="AN16" s="8" t="s">
        <v>29</v>
      </c>
      <c r="AO16" s="35">
        <v>0.038834951456310676</v>
      </c>
      <c r="AP16" s="35">
        <v>0.04395604395604396</v>
      </c>
      <c r="AQ16" s="35">
        <v>0.02654867256637168</v>
      </c>
      <c r="AR16" s="35">
        <v>0.056818181818181816</v>
      </c>
      <c r="AS16" s="35">
        <v>0.0759493670886076</v>
      </c>
      <c r="AT16" s="35">
        <v>0.12244897959183673</v>
      </c>
      <c r="AU16" s="35">
        <v>0.07246376811594203</v>
      </c>
      <c r="AV16" s="35">
        <v>0.04597701149425287</v>
      </c>
      <c r="AW16" s="35">
        <v>0.0392156862745098</v>
      </c>
      <c r="AX16" s="35">
        <v>0.08943089430894309</v>
      </c>
      <c r="AY16" s="35">
        <v>0.031746031746031744</v>
      </c>
      <c r="AZ16" s="35">
        <v>0.07207207207207207</v>
      </c>
      <c r="BA16" s="35">
        <v>0.05063291139240506</v>
      </c>
      <c r="BB16" s="35">
        <v>0.04132231404958678</v>
      </c>
      <c r="BC16" s="35">
        <v>0.05128205128205128</v>
      </c>
      <c r="BD16" s="35">
        <v>0.014598540145985401</v>
      </c>
      <c r="BE16" s="35">
        <v>0.055944055944055944</v>
      </c>
      <c r="BF16" s="35">
        <v>0.14285714285714285</v>
      </c>
      <c r="BG16" s="35">
        <v>0.09722222222222222</v>
      </c>
      <c r="BH16" s="35">
        <v>0.05084745762711865</v>
      </c>
      <c r="BI16" s="35">
        <v>0.12318840579710146</v>
      </c>
      <c r="BJ16" s="62">
        <v>0.087248322147651</v>
      </c>
      <c r="BL16" s="33">
        <v>8.7</v>
      </c>
    </row>
    <row r="17" spans="4:64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5"/>
      <c r="AM17" s="7" t="s">
        <v>30</v>
      </c>
      <c r="AN17" s="8" t="s">
        <v>29</v>
      </c>
      <c r="AO17" s="35">
        <v>0.009708737864077669</v>
      </c>
      <c r="AP17" s="35">
        <v>0.04395604395604396</v>
      </c>
      <c r="AQ17" s="35">
        <v>0.008849557522123894</v>
      </c>
      <c r="AR17" s="35">
        <v>0.011363636363636364</v>
      </c>
      <c r="AS17" s="35">
        <v>0.012658227848101266</v>
      </c>
      <c r="AT17" s="35">
        <v>0.02040816326530612</v>
      </c>
      <c r="AU17" s="35">
        <v>0.028985507246376812</v>
      </c>
      <c r="AV17" s="35">
        <v>0</v>
      </c>
      <c r="AW17" s="35">
        <v>0.00980392156862745</v>
      </c>
      <c r="AX17" s="35">
        <v>0.016260162601626018</v>
      </c>
      <c r="AY17" s="35">
        <v>0.015873015873015872</v>
      </c>
      <c r="AZ17" s="35">
        <v>0.009009009009009009</v>
      </c>
      <c r="BA17" s="35">
        <v>0.006329113924050633</v>
      </c>
      <c r="BB17" s="35">
        <v>0.008264462809917356</v>
      </c>
      <c r="BC17" s="35">
        <v>0</v>
      </c>
      <c r="BD17" s="35">
        <v>0</v>
      </c>
      <c r="BE17" s="35">
        <v>0</v>
      </c>
      <c r="BF17" s="35">
        <v>0.007936507936507936</v>
      </c>
      <c r="BG17" s="35">
        <v>0</v>
      </c>
      <c r="BH17" s="35">
        <v>0</v>
      </c>
      <c r="BI17" s="35">
        <v>0.007246376811594203</v>
      </c>
      <c r="BJ17" s="62">
        <v>0.05369127516778524</v>
      </c>
      <c r="BL17" s="33">
        <v>5.4</v>
      </c>
    </row>
    <row r="18" spans="4:64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5"/>
      <c r="AM18" s="7" t="s">
        <v>31</v>
      </c>
      <c r="AN18" s="8" t="s">
        <v>29</v>
      </c>
      <c r="AO18" s="35">
        <v>0.009708737864077669</v>
      </c>
      <c r="AP18" s="35">
        <v>0.02197802197802198</v>
      </c>
      <c r="AQ18" s="35">
        <v>0</v>
      </c>
      <c r="AR18" s="35">
        <v>0.022727272727272728</v>
      </c>
      <c r="AS18" s="35">
        <v>0</v>
      </c>
      <c r="AT18" s="35">
        <v>0.01020408163265306</v>
      </c>
      <c r="AU18" s="35">
        <v>0</v>
      </c>
      <c r="AV18" s="35">
        <v>0.011494252873563218</v>
      </c>
      <c r="AW18" s="35">
        <v>0.00980392156862745</v>
      </c>
      <c r="AX18" s="35">
        <v>0.008130081300813009</v>
      </c>
      <c r="AY18" s="35">
        <v>0</v>
      </c>
      <c r="AZ18" s="35">
        <v>0.018018018018018018</v>
      </c>
      <c r="BA18" s="35">
        <v>0</v>
      </c>
      <c r="BB18" s="35">
        <v>0.008264462809917356</v>
      </c>
      <c r="BC18" s="35">
        <v>0</v>
      </c>
      <c r="BD18" s="35">
        <v>0.0072992700729927005</v>
      </c>
      <c r="BE18" s="35">
        <v>0</v>
      </c>
      <c r="BF18" s="35">
        <v>0</v>
      </c>
      <c r="BG18" s="35">
        <v>0.006944444444444444</v>
      </c>
      <c r="BH18" s="35">
        <v>0</v>
      </c>
      <c r="BI18" s="35">
        <v>0</v>
      </c>
      <c r="BJ18" s="62">
        <v>0</v>
      </c>
      <c r="BL18" s="33"/>
    </row>
    <row r="19" spans="4:64" ht="12.75">
      <c r="D19" s="7" t="s">
        <v>60</v>
      </c>
      <c r="E19" s="8" t="s">
        <v>27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9">
        <v>4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5"/>
      <c r="AM19" s="48" t="s">
        <v>60</v>
      </c>
      <c r="AN19" s="49" t="s">
        <v>27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62">
        <v>0.02684563758389262</v>
      </c>
      <c r="BL19" s="33">
        <v>2.7</v>
      </c>
    </row>
    <row r="20" spans="4:64" ht="12.75">
      <c r="D20" s="7" t="s">
        <v>64</v>
      </c>
      <c r="E20" s="8" t="s">
        <v>27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5"/>
      <c r="AM20" s="44"/>
      <c r="AN20" s="45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62"/>
      <c r="BL20" s="33"/>
    </row>
    <row r="21" spans="4:64" ht="12.75">
      <c r="D21" s="5"/>
      <c r="E21" s="1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5"/>
      <c r="AM21" s="47"/>
      <c r="AN21" s="51"/>
      <c r="AO21" s="52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62"/>
      <c r="BL21" s="33"/>
    </row>
    <row r="22" spans="4:64" ht="12.75">
      <c r="D22" s="6" t="s">
        <v>57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 t="s">
        <v>57</v>
      </c>
      <c r="AN22" s="11"/>
      <c r="AO22" s="12"/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62">
        <v>0</v>
      </c>
      <c r="BL22" s="33"/>
    </row>
    <row r="23" spans="4:64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5"/>
      <c r="AM23" s="7" t="s">
        <v>32</v>
      </c>
      <c r="AN23" s="8" t="s">
        <v>27</v>
      </c>
      <c r="AO23" s="35">
        <v>0.2912621359223301</v>
      </c>
      <c r="AP23" s="35">
        <v>0.24175824175824176</v>
      </c>
      <c r="AQ23" s="35">
        <v>0.3185840707964602</v>
      </c>
      <c r="AR23" s="35">
        <v>0.32954545454545453</v>
      </c>
      <c r="AS23" s="35">
        <v>0.1518987341772152</v>
      </c>
      <c r="AT23" s="35">
        <v>0.3163265306122449</v>
      </c>
      <c r="AU23" s="35">
        <v>0.30434782608695654</v>
      </c>
      <c r="AV23" s="35">
        <v>0.2413793103448276</v>
      </c>
      <c r="AW23" s="35">
        <v>0.5098039215686274</v>
      </c>
      <c r="AX23" s="35">
        <v>0.3089430894308943</v>
      </c>
      <c r="AY23" s="35">
        <v>0.4126984126984127</v>
      </c>
      <c r="AZ23" s="35">
        <v>0.40540540540540543</v>
      </c>
      <c r="BA23" s="35">
        <v>0.3987341772151899</v>
      </c>
      <c r="BB23" s="35">
        <v>0.45454545454545453</v>
      </c>
      <c r="BC23" s="35">
        <v>0.3141025641025641</v>
      </c>
      <c r="BD23" s="35">
        <v>0.43795620437956206</v>
      </c>
      <c r="BE23" s="35">
        <v>0.3706293706293706</v>
      </c>
      <c r="BF23" s="35">
        <v>0.30158730158730157</v>
      </c>
      <c r="BG23" s="35">
        <v>0.4375</v>
      </c>
      <c r="BH23" s="35">
        <v>0.4576271186440678</v>
      </c>
      <c r="BI23" s="35">
        <v>0.2898550724637681</v>
      </c>
      <c r="BJ23" s="62">
        <v>0.24161073825503357</v>
      </c>
      <c r="BL23" s="33">
        <v>24.2</v>
      </c>
    </row>
    <row r="24" spans="4:64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5"/>
      <c r="AM24" s="7" t="s">
        <v>33</v>
      </c>
      <c r="AN24" s="8" t="s">
        <v>27</v>
      </c>
      <c r="AO24" s="35">
        <v>0.22330097087378642</v>
      </c>
      <c r="AP24" s="35">
        <v>0.2857142857142857</v>
      </c>
      <c r="AQ24" s="35">
        <v>0.21238938053097345</v>
      </c>
      <c r="AR24" s="35">
        <v>0.11363636363636363</v>
      </c>
      <c r="AS24" s="35">
        <v>0.16455696202531644</v>
      </c>
      <c r="AT24" s="35">
        <v>0.08163265306122448</v>
      </c>
      <c r="AU24" s="35">
        <v>0.10144927536231885</v>
      </c>
      <c r="AV24" s="35">
        <v>0.16091954022988506</v>
      </c>
      <c r="AW24" s="35">
        <v>0.11764705882352941</v>
      </c>
      <c r="AX24" s="35">
        <v>0.17073170731707318</v>
      </c>
      <c r="AY24" s="35">
        <v>0.0873015873015873</v>
      </c>
      <c r="AZ24" s="35">
        <v>0.15315315315315314</v>
      </c>
      <c r="BA24" s="35">
        <v>0.20253164556962025</v>
      </c>
      <c r="BB24" s="35">
        <v>0.1487603305785124</v>
      </c>
      <c r="BC24" s="35">
        <v>0.15384615384615385</v>
      </c>
      <c r="BD24" s="35">
        <v>0.13138686131386862</v>
      </c>
      <c r="BE24" s="35">
        <v>0.22377622377622378</v>
      </c>
      <c r="BF24" s="35">
        <v>0.1111111111111111</v>
      </c>
      <c r="BG24" s="35">
        <v>0.06944444444444445</v>
      </c>
      <c r="BH24" s="35">
        <v>0.01694915254237288</v>
      </c>
      <c r="BI24" s="35">
        <v>0.10869565217391304</v>
      </c>
      <c r="BJ24" s="62">
        <v>0.174496644295302</v>
      </c>
      <c r="BL24" s="33">
        <v>17.4</v>
      </c>
    </row>
    <row r="25" spans="4:64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3" t="s">
        <v>35</v>
      </c>
      <c r="Y25" s="9">
        <v>2</v>
      </c>
      <c r="Z25" s="9">
        <v>3</v>
      </c>
      <c r="AA25" s="9">
        <v>1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5"/>
      <c r="AM25" s="7" t="s">
        <v>34</v>
      </c>
      <c r="AN25" s="8" t="s">
        <v>27</v>
      </c>
      <c r="AO25" s="35">
        <v>0.05825242718446602</v>
      </c>
      <c r="AP25" s="35">
        <v>0.10989010989010989</v>
      </c>
      <c r="AQ25" s="35">
        <v>0.10619469026548672</v>
      </c>
      <c r="AR25" s="35">
        <v>0.07954545454545454</v>
      </c>
      <c r="AS25" s="35">
        <v>0.189873417721519</v>
      </c>
      <c r="AT25" s="35">
        <v>0.15306122448979592</v>
      </c>
      <c r="AU25" s="35">
        <v>0.2753623188405797</v>
      </c>
      <c r="AV25" s="35">
        <v>0.21839080459770116</v>
      </c>
      <c r="AW25" s="35">
        <v>0.0784313725490196</v>
      </c>
      <c r="AX25" s="35">
        <v>0.12195121951219512</v>
      </c>
      <c r="AY25" s="35">
        <v>0.015873015873015872</v>
      </c>
      <c r="AZ25" s="35">
        <v>0.02702702702702703</v>
      </c>
      <c r="BA25" s="35">
        <v>0.0379746835443038</v>
      </c>
      <c r="BB25" s="35">
        <v>0.03305785123966942</v>
      </c>
      <c r="BC25" s="35">
        <v>0.019230769230769232</v>
      </c>
      <c r="BD25" s="35">
        <v>0.043795620437956206</v>
      </c>
      <c r="BE25" s="35">
        <v>0.03496503496503497</v>
      </c>
      <c r="BF25" s="35">
        <v>0.015873015873015872</v>
      </c>
      <c r="BG25" s="35" t="s">
        <v>58</v>
      </c>
      <c r="BH25" s="35">
        <v>0.01694915254237288</v>
      </c>
      <c r="BI25" s="35">
        <v>0.021739130434782608</v>
      </c>
      <c r="BJ25" s="62">
        <v>0.006711409395973155</v>
      </c>
      <c r="BL25" s="33">
        <v>0.7</v>
      </c>
    </row>
    <row r="26" spans="4:64" ht="12.75">
      <c r="D26" s="7" t="s">
        <v>36</v>
      </c>
      <c r="E26" s="8" t="s">
        <v>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5"/>
      <c r="AM26" s="7" t="s">
        <v>36</v>
      </c>
      <c r="AN26" s="8" t="s">
        <v>37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0.15079365079365079</v>
      </c>
      <c r="AZ26" s="35">
        <v>0.10810810810810811</v>
      </c>
      <c r="BA26" s="35">
        <v>0.12025316455696203</v>
      </c>
      <c r="BB26" s="35">
        <v>0.1487603305785124</v>
      </c>
      <c r="BC26" s="35">
        <v>0.16025641025641027</v>
      </c>
      <c r="BD26" s="35">
        <v>0.16058394160583941</v>
      </c>
      <c r="BE26" s="35">
        <v>0.16083916083916083</v>
      </c>
      <c r="BF26" s="35">
        <v>0.20634920634920634</v>
      </c>
      <c r="BG26" s="35">
        <v>0.1875</v>
      </c>
      <c r="BH26" s="35">
        <v>0.2457627118644068</v>
      </c>
      <c r="BI26" s="35">
        <v>0.21739130434782608</v>
      </c>
      <c r="BJ26" s="62">
        <v>0.2080536912751678</v>
      </c>
      <c r="BL26" s="33">
        <v>20.8</v>
      </c>
    </row>
    <row r="27" spans="4:64" ht="12.75"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11"/>
      <c r="AO27" s="1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62"/>
      <c r="BL27" s="33"/>
    </row>
    <row r="28" spans="4:64" ht="12.75">
      <c r="D28" s="6" t="s">
        <v>38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 t="s">
        <v>38</v>
      </c>
      <c r="AN28" s="11"/>
      <c r="AO28" s="12"/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62">
        <v>0</v>
      </c>
      <c r="BL28" s="33"/>
    </row>
    <row r="29" spans="4:64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5"/>
      <c r="AM29" s="7" t="s">
        <v>39</v>
      </c>
      <c r="AN29" s="8" t="s">
        <v>37</v>
      </c>
      <c r="AO29" s="35">
        <v>0.05825242718446602</v>
      </c>
      <c r="AP29" s="35">
        <v>0.07692307692307693</v>
      </c>
      <c r="AQ29" s="35">
        <v>0.04424778761061947</v>
      </c>
      <c r="AR29" s="35">
        <v>0.06818181818181818</v>
      </c>
      <c r="AS29" s="35">
        <v>0.08860759493670886</v>
      </c>
      <c r="AT29" s="35">
        <v>0.061224489795918366</v>
      </c>
      <c r="AU29" s="35">
        <v>0.028985507246376812</v>
      </c>
      <c r="AV29" s="35">
        <v>0.034482758620689655</v>
      </c>
      <c r="AW29" s="35">
        <v>0.0392156862745098</v>
      </c>
      <c r="AX29" s="35">
        <v>0.024390243902439025</v>
      </c>
      <c r="AY29" s="35">
        <v>0.047619047619047616</v>
      </c>
      <c r="AZ29" s="35">
        <v>0.018018018018018018</v>
      </c>
      <c r="BA29" s="35">
        <v>0.03164556962025317</v>
      </c>
      <c r="BB29" s="35">
        <v>0.01652892561983471</v>
      </c>
      <c r="BC29" s="35">
        <v>0.05128205128205128</v>
      </c>
      <c r="BD29" s="35">
        <v>0.021897810218978103</v>
      </c>
      <c r="BE29" s="35">
        <v>0.06993006993006994</v>
      </c>
      <c r="BF29" s="35">
        <v>0.07936507936507936</v>
      </c>
      <c r="BG29" s="35">
        <v>0.041666666666666664</v>
      </c>
      <c r="BH29" s="35">
        <v>0.0423728813559322</v>
      </c>
      <c r="BI29" s="35">
        <v>0.043478260869565216</v>
      </c>
      <c r="BJ29" s="62">
        <v>0.02684563758389262</v>
      </c>
      <c r="BL29" s="33">
        <v>2.7</v>
      </c>
    </row>
    <row r="30" spans="4:64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5"/>
      <c r="AM30" s="7" t="s">
        <v>39</v>
      </c>
      <c r="AN30" s="8" t="s">
        <v>27</v>
      </c>
      <c r="AO30" s="35">
        <v>0.009708737864077669</v>
      </c>
      <c r="AP30" s="35">
        <v>0.02197802197802198</v>
      </c>
      <c r="AQ30" s="35">
        <v>0.017699115044247787</v>
      </c>
      <c r="AR30" s="35">
        <v>0.011363636363636364</v>
      </c>
      <c r="AS30" s="35">
        <v>0.012658227848101266</v>
      </c>
      <c r="AT30" s="35">
        <v>0.030612244897959183</v>
      </c>
      <c r="AU30" s="35">
        <v>0.014492753623188406</v>
      </c>
      <c r="AV30" s="35">
        <v>0.011494252873563218</v>
      </c>
      <c r="AW30" s="35">
        <v>0.00980392156862745</v>
      </c>
      <c r="AX30" s="35">
        <v>0.032520325203252036</v>
      </c>
      <c r="AY30" s="35">
        <v>0.015873015873015872</v>
      </c>
      <c r="AZ30" s="35">
        <v>0.009009009009009009</v>
      </c>
      <c r="BA30" s="35">
        <v>0</v>
      </c>
      <c r="BB30" s="35">
        <v>0</v>
      </c>
      <c r="BC30" s="35">
        <v>0</v>
      </c>
      <c r="BD30" s="35">
        <v>0</v>
      </c>
      <c r="BE30" s="35"/>
      <c r="BF30" s="35"/>
      <c r="BG30" s="35"/>
      <c r="BH30" s="35"/>
      <c r="BI30" s="35"/>
      <c r="BJ30" s="62" t="e">
        <v>#VALUE!</v>
      </c>
      <c r="BL30" s="33"/>
    </row>
    <row r="31" spans="4:64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5"/>
      <c r="AM31" s="7" t="s">
        <v>40</v>
      </c>
      <c r="AN31" s="8" t="s">
        <v>37</v>
      </c>
      <c r="AO31" s="35">
        <v>0</v>
      </c>
      <c r="AP31" s="35">
        <v>0.01098901098901099</v>
      </c>
      <c r="AQ31" s="35">
        <v>0.008849557522123894</v>
      </c>
      <c r="AR31" s="35">
        <v>0.045454545454545456</v>
      </c>
      <c r="AS31" s="35">
        <v>0.012658227848101266</v>
      </c>
      <c r="AT31" s="35">
        <v>0</v>
      </c>
      <c r="AU31" s="35">
        <v>0.014492753623188406</v>
      </c>
      <c r="AV31" s="35">
        <v>0.011494252873563218</v>
      </c>
      <c r="AW31" s="35">
        <v>0</v>
      </c>
      <c r="AX31" s="35">
        <v>0.016260162601626018</v>
      </c>
      <c r="AY31" s="35">
        <v>0</v>
      </c>
      <c r="AZ31" s="35">
        <v>0</v>
      </c>
      <c r="BA31" s="35">
        <v>0.012658227848101266</v>
      </c>
      <c r="BB31" s="35">
        <v>0.008264462809917356</v>
      </c>
      <c r="BC31" s="35">
        <v>0.00641025641025641</v>
      </c>
      <c r="BD31" s="35">
        <v>0</v>
      </c>
      <c r="BE31" s="35">
        <v>0</v>
      </c>
      <c r="BF31" s="35">
        <v>0.015873015873015872</v>
      </c>
      <c r="BG31" s="35">
        <v>0</v>
      </c>
      <c r="BH31" s="35">
        <v>0.00847457627118644</v>
      </c>
      <c r="BI31" s="35">
        <v>0</v>
      </c>
      <c r="BJ31" s="62">
        <v>0</v>
      </c>
      <c r="BL31" s="33"/>
    </row>
    <row r="32" spans="4:64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"/>
      <c r="AM32" s="7" t="s">
        <v>40</v>
      </c>
      <c r="AN32" s="8" t="s">
        <v>27</v>
      </c>
      <c r="AO32" s="35">
        <v>0</v>
      </c>
      <c r="AP32" s="35">
        <v>0.01098901098901099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0.00980392156862745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0.00641025641025641</v>
      </c>
      <c r="BD32" s="35">
        <v>0</v>
      </c>
      <c r="BE32" s="35"/>
      <c r="BF32" s="35"/>
      <c r="BG32" s="35"/>
      <c r="BH32" s="35"/>
      <c r="BI32" s="35"/>
      <c r="BJ32" s="62" t="s">
        <v>58</v>
      </c>
      <c r="BL32" s="33"/>
    </row>
    <row r="33" spans="4:64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"/>
      <c r="AM33" s="7" t="s">
        <v>41</v>
      </c>
      <c r="AN33" s="8" t="s">
        <v>37</v>
      </c>
      <c r="AO33" s="35">
        <v>0.02912621359223301</v>
      </c>
      <c r="AP33" s="35">
        <v>0.01098901098901099</v>
      </c>
      <c r="AQ33" s="35">
        <v>0.04424778761061947</v>
      </c>
      <c r="AR33" s="35">
        <v>0.011363636363636364</v>
      </c>
      <c r="AS33" s="35">
        <v>0</v>
      </c>
      <c r="AT33" s="35">
        <v>0.02040816326530612</v>
      </c>
      <c r="AU33" s="35">
        <v>0.028985507246376812</v>
      </c>
      <c r="AV33" s="35">
        <v>0.022988505747126436</v>
      </c>
      <c r="AW33" s="35">
        <v>0</v>
      </c>
      <c r="AX33" s="35">
        <v>0.016260162601626018</v>
      </c>
      <c r="AY33" s="35">
        <v>0.015873015873015872</v>
      </c>
      <c r="AZ33" s="35">
        <v>0.009009009009009009</v>
      </c>
      <c r="BA33" s="35"/>
      <c r="BB33" s="35"/>
      <c r="BC33" s="35"/>
      <c r="BD33" s="35"/>
      <c r="BE33" s="35"/>
      <c r="BF33" s="35"/>
      <c r="BG33" s="35"/>
      <c r="BH33" s="35"/>
      <c r="BI33" s="35"/>
      <c r="BJ33" s="62" t="e">
        <v>#VALUE!</v>
      </c>
      <c r="BL33" s="33"/>
    </row>
    <row r="34" spans="4:64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5"/>
      <c r="AM34" s="7" t="s">
        <v>42</v>
      </c>
      <c r="AN34" s="8" t="s">
        <v>27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0.01020408163265306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/>
      <c r="BE34" s="35"/>
      <c r="BF34" s="35"/>
      <c r="BG34" s="35"/>
      <c r="BH34" s="35"/>
      <c r="BI34" s="35"/>
      <c r="BJ34" s="62" t="e">
        <v>#VALUE!</v>
      </c>
      <c r="BL34" s="33"/>
    </row>
    <row r="35" spans="4:64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5"/>
      <c r="AM35" s="7" t="s">
        <v>43</v>
      </c>
      <c r="AN35" s="8" t="s">
        <v>26</v>
      </c>
      <c r="AO35" s="35">
        <v>0.009708737864077669</v>
      </c>
      <c r="AP35" s="35">
        <v>0</v>
      </c>
      <c r="AQ35" s="35">
        <v>0.008849557522123894</v>
      </c>
      <c r="AR35" s="35">
        <v>0.011363636363636364</v>
      </c>
      <c r="AS35" s="35">
        <v>0</v>
      </c>
      <c r="AT35" s="35">
        <v>0.02040816326530612</v>
      </c>
      <c r="AU35" s="35">
        <v>0.014492753623188406</v>
      </c>
      <c r="AV35" s="35">
        <v>0.011494252873563218</v>
      </c>
      <c r="AW35" s="35">
        <v>0</v>
      </c>
      <c r="AX35" s="35">
        <v>0.008130081300813009</v>
      </c>
      <c r="AY35" s="35">
        <v>0.007936507936507936</v>
      </c>
      <c r="AZ35" s="35" t="s">
        <v>58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62" t="e">
        <v>#VALUE!</v>
      </c>
      <c r="BL35" s="33"/>
    </row>
    <row r="36" spans="4:64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5"/>
      <c r="AM36" s="7" t="s">
        <v>44</v>
      </c>
      <c r="AN36" s="8" t="s">
        <v>27</v>
      </c>
      <c r="AO36" s="35">
        <v>0</v>
      </c>
      <c r="AP36" s="35">
        <v>0</v>
      </c>
      <c r="AQ36" s="35">
        <v>0.02654867256637168</v>
      </c>
      <c r="AR36" s="35">
        <v>0.06818181818181818</v>
      </c>
      <c r="AS36" s="35">
        <v>0.0759493670886076</v>
      </c>
      <c r="AT36" s="35">
        <v>0.04081632653061224</v>
      </c>
      <c r="AU36" s="35">
        <v>0.028985507246376812</v>
      </c>
      <c r="AV36" s="35">
        <v>0.011494252873563218</v>
      </c>
      <c r="AW36" s="35">
        <v>0.029411764705882353</v>
      </c>
      <c r="AX36" s="35">
        <v>0.008130081300813009</v>
      </c>
      <c r="AY36" s="35">
        <v>0</v>
      </c>
      <c r="AZ36" s="35" t="s">
        <v>58</v>
      </c>
      <c r="BA36" s="35"/>
      <c r="BB36" s="35"/>
      <c r="BC36" s="35"/>
      <c r="BD36" s="35"/>
      <c r="BE36" s="35"/>
      <c r="BF36" s="35"/>
      <c r="BG36" s="35"/>
      <c r="BH36" s="35"/>
      <c r="BI36" s="35"/>
      <c r="BJ36" s="62" t="e">
        <v>#VALUE!</v>
      </c>
      <c r="BL36" s="33"/>
    </row>
    <row r="37" spans="4:64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 t="s">
        <v>35</v>
      </c>
      <c r="W37" s="13" t="s">
        <v>35</v>
      </c>
      <c r="X37" s="13" t="s">
        <v>35</v>
      </c>
      <c r="Y37" s="13" t="s">
        <v>35</v>
      </c>
      <c r="Z37" s="13" t="s">
        <v>35</v>
      </c>
      <c r="AA37" s="13" t="s">
        <v>35</v>
      </c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5"/>
      <c r="AM37" s="7" t="s">
        <v>45</v>
      </c>
      <c r="AN37" s="8" t="s">
        <v>26</v>
      </c>
      <c r="AO37" s="35">
        <v>0</v>
      </c>
      <c r="AP37" s="35">
        <v>0</v>
      </c>
      <c r="AQ37" s="35">
        <v>0</v>
      </c>
      <c r="AR37" s="35">
        <v>0.011363636363636364</v>
      </c>
      <c r="AS37" s="35">
        <v>0</v>
      </c>
      <c r="AT37" s="35">
        <v>0</v>
      </c>
      <c r="AU37" s="35">
        <v>0</v>
      </c>
      <c r="AV37" s="35">
        <v>0.011494252873563218</v>
      </c>
      <c r="AW37" s="35">
        <v>0</v>
      </c>
      <c r="AX37" s="35">
        <v>0</v>
      </c>
      <c r="AY37" s="35">
        <v>0.007936507936507936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 t="s">
        <v>58</v>
      </c>
      <c r="BF37" s="35" t="s">
        <v>58</v>
      </c>
      <c r="BG37" s="35" t="s">
        <v>58</v>
      </c>
      <c r="BH37" s="35" t="s">
        <v>58</v>
      </c>
      <c r="BI37" s="35" t="s">
        <v>58</v>
      </c>
      <c r="BJ37" s="62" t="e">
        <v>#VALUE!</v>
      </c>
      <c r="BL37" s="33"/>
    </row>
    <row r="38" spans="4:64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5"/>
      <c r="AM38" s="7" t="s">
        <v>45</v>
      </c>
      <c r="AN38" s="8" t="s">
        <v>27</v>
      </c>
      <c r="AO38" s="35">
        <v>0.02912621359223301</v>
      </c>
      <c r="AP38" s="35">
        <v>0.01098901098901099</v>
      </c>
      <c r="AQ38" s="35">
        <v>0.05309734513274336</v>
      </c>
      <c r="AR38" s="35">
        <v>0.022727272727272728</v>
      </c>
      <c r="AS38" s="35">
        <v>0.05063291139240506</v>
      </c>
      <c r="AT38" s="35">
        <v>0.030612244897959183</v>
      </c>
      <c r="AU38" s="35">
        <v>0.043478260869565216</v>
      </c>
      <c r="AV38" s="35">
        <v>0.034482758620689655</v>
      </c>
      <c r="AW38" s="35">
        <v>0.049019607843137254</v>
      </c>
      <c r="AX38" s="35">
        <v>0.04878048780487805</v>
      </c>
      <c r="AY38" s="35">
        <v>0.03968253968253968</v>
      </c>
      <c r="AZ38" s="35">
        <v>0.02702702702702703</v>
      </c>
      <c r="BA38" s="35">
        <v>0.05063291139240506</v>
      </c>
      <c r="BB38" s="35">
        <v>0.024793388429752067</v>
      </c>
      <c r="BC38" s="35">
        <v>0.04487179487179487</v>
      </c>
      <c r="BD38" s="35">
        <v>0.0364963503649635</v>
      </c>
      <c r="BE38" s="35">
        <v>0.006993006993006993</v>
      </c>
      <c r="BF38" s="35">
        <v>0.015873015873015872</v>
      </c>
      <c r="BG38" s="35">
        <v>0.034722222222222224</v>
      </c>
      <c r="BH38" s="35">
        <v>0.059322033898305086</v>
      </c>
      <c r="BI38" s="35">
        <v>0.043478260869565216</v>
      </c>
      <c r="BJ38" s="62">
        <v>0.0738255033557047</v>
      </c>
      <c r="BL38" s="33">
        <v>7.4</v>
      </c>
    </row>
    <row r="39" spans="4:64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3" t="s">
        <v>35</v>
      </c>
      <c r="R39" s="13" t="s">
        <v>35</v>
      </c>
      <c r="S39" s="13" t="s">
        <v>35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5"/>
      <c r="AM39" s="7" t="s">
        <v>46</v>
      </c>
      <c r="AN39" s="8" t="s">
        <v>37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 t="s">
        <v>58</v>
      </c>
      <c r="BA39" s="35" t="s">
        <v>58</v>
      </c>
      <c r="BB39" s="35" t="s">
        <v>58</v>
      </c>
      <c r="BC39" s="35" t="s">
        <v>58</v>
      </c>
      <c r="BD39" s="35" t="s">
        <v>58</v>
      </c>
      <c r="BE39" s="35" t="s">
        <v>58</v>
      </c>
      <c r="BF39" s="35" t="s">
        <v>58</v>
      </c>
      <c r="BG39" s="35" t="s">
        <v>58</v>
      </c>
      <c r="BH39" s="35" t="s">
        <v>58</v>
      </c>
      <c r="BI39" s="35" t="s">
        <v>58</v>
      </c>
      <c r="BJ39" s="62" t="e">
        <v>#VALUE!</v>
      </c>
      <c r="BL39" s="33"/>
    </row>
    <row r="40" spans="4:64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3" t="s">
        <v>35</v>
      </c>
      <c r="U40" s="13" t="s">
        <v>35</v>
      </c>
      <c r="V40" s="13" t="s">
        <v>35</v>
      </c>
      <c r="W40" s="13" t="s">
        <v>35</v>
      </c>
      <c r="X40" s="13" t="s">
        <v>35</v>
      </c>
      <c r="Y40" s="13" t="s">
        <v>35</v>
      </c>
      <c r="Z40" s="13" t="s">
        <v>35</v>
      </c>
      <c r="AA40" s="13" t="s">
        <v>35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5"/>
      <c r="AM40" s="7" t="s">
        <v>46</v>
      </c>
      <c r="AN40" s="8" t="s">
        <v>27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 t="s">
        <v>58</v>
      </c>
      <c r="BD40" s="35" t="s">
        <v>58</v>
      </c>
      <c r="BE40" s="35" t="s">
        <v>58</v>
      </c>
      <c r="BF40" s="35" t="s">
        <v>58</v>
      </c>
      <c r="BG40" s="35" t="s">
        <v>58</v>
      </c>
      <c r="BH40" s="35" t="s">
        <v>58</v>
      </c>
      <c r="BI40" s="35" t="s">
        <v>58</v>
      </c>
      <c r="BJ40" s="62" t="e">
        <v>#VALUE!</v>
      </c>
      <c r="BL40" s="33"/>
    </row>
    <row r="41" spans="4:64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5"/>
      <c r="AM41" s="7" t="s">
        <v>47</v>
      </c>
      <c r="AN41" s="8" t="s">
        <v>26</v>
      </c>
      <c r="AO41" s="35">
        <v>0.019417475728155338</v>
      </c>
      <c r="AP41" s="35">
        <v>0.01098901098901099</v>
      </c>
      <c r="AQ41" s="35">
        <v>0.008849557522123894</v>
      </c>
      <c r="AR41" s="35">
        <v>0.03409090909090909</v>
      </c>
      <c r="AS41" s="35">
        <v>0.0759493670886076</v>
      </c>
      <c r="AT41" s="35">
        <v>0.02040816326530612</v>
      </c>
      <c r="AU41" s="35">
        <v>0.028985507246376812</v>
      </c>
      <c r="AV41" s="35">
        <v>0</v>
      </c>
      <c r="AW41" s="35">
        <v>0</v>
      </c>
      <c r="AX41" s="35">
        <v>0.024390243902439025</v>
      </c>
      <c r="AY41" s="35">
        <v>0.015873015873015872</v>
      </c>
      <c r="AZ41" s="35">
        <v>0.036036036036036036</v>
      </c>
      <c r="BA41" s="35">
        <v>0.006329113924050633</v>
      </c>
      <c r="BB41" s="35">
        <v>0.01652892561983471</v>
      </c>
      <c r="BC41" s="35">
        <v>0.019230769230769232</v>
      </c>
      <c r="BD41" s="35">
        <v>0.0072992700729927005</v>
      </c>
      <c r="BE41" s="35">
        <v>0.006993006993006993</v>
      </c>
      <c r="BF41" s="35">
        <v>0.007936507936507936</v>
      </c>
      <c r="BG41" s="35">
        <v>0.006944444444444444</v>
      </c>
      <c r="BH41" s="35">
        <v>0.01694915254237288</v>
      </c>
      <c r="BI41" s="35">
        <v>0.028985507246376812</v>
      </c>
      <c r="BJ41" s="62">
        <v>0.01342281879194631</v>
      </c>
      <c r="BL41" s="33">
        <v>1.3</v>
      </c>
    </row>
    <row r="42" spans="4:64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5"/>
      <c r="AM42" s="7" t="s">
        <v>47</v>
      </c>
      <c r="AN42" s="8" t="s">
        <v>37</v>
      </c>
      <c r="AO42" s="35">
        <v>0.019417475728155338</v>
      </c>
      <c r="AP42" s="35">
        <v>0</v>
      </c>
      <c r="AQ42" s="35">
        <v>0</v>
      </c>
      <c r="AR42" s="35">
        <v>0</v>
      </c>
      <c r="AS42" s="35">
        <v>0.02531645569620253</v>
      </c>
      <c r="AT42" s="35">
        <v>0</v>
      </c>
      <c r="AU42" s="35">
        <v>0</v>
      </c>
      <c r="AV42" s="35">
        <v>0.05747126436781609</v>
      </c>
      <c r="AW42" s="35">
        <v>0.0784313725490196</v>
      </c>
      <c r="AX42" s="35">
        <v>0.04878048780487805</v>
      </c>
      <c r="AY42" s="35">
        <v>0.05555555555555555</v>
      </c>
      <c r="AZ42" s="35">
        <v>0.036036036036036036</v>
      </c>
      <c r="BA42" s="35">
        <v>0.03164556962025317</v>
      </c>
      <c r="BB42" s="35">
        <v>0.008264462809917356</v>
      </c>
      <c r="BC42" s="35">
        <v>0.057692307692307696</v>
      </c>
      <c r="BD42" s="35">
        <v>0</v>
      </c>
      <c r="BE42" s="35">
        <v>0.013986013986013986</v>
      </c>
      <c r="BF42" s="35">
        <v>0.031746031746031744</v>
      </c>
      <c r="BG42" s="35">
        <v>0.041666666666666664</v>
      </c>
      <c r="BH42" s="35">
        <v>0.01694915254237288</v>
      </c>
      <c r="BI42" s="35">
        <v>0.007246376811594203</v>
      </c>
      <c r="BJ42" s="62">
        <v>0.05369127516778524</v>
      </c>
      <c r="BL42" s="33">
        <v>5.4</v>
      </c>
    </row>
    <row r="43" spans="4:64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2"/>
      <c r="AY43" s="12"/>
      <c r="AZ43" s="5"/>
      <c r="BA43" s="5"/>
      <c r="BB43" s="5"/>
      <c r="BC43" s="5"/>
      <c r="BD43" s="5"/>
      <c r="BE43" s="12"/>
      <c r="BF43" s="12"/>
      <c r="BG43" s="12"/>
      <c r="BH43" s="5"/>
      <c r="BJ43" s="63"/>
      <c r="BL43" s="33"/>
    </row>
    <row r="44" spans="4:76" ht="12.75">
      <c r="D44" s="28" t="s">
        <v>48</v>
      </c>
      <c r="E44" s="11"/>
      <c r="F44" s="29">
        <v>14</v>
      </c>
      <c r="G44" s="29">
        <v>6</v>
      </c>
      <c r="H44" s="29">
        <v>15</v>
      </c>
      <c r="I44" s="29">
        <v>15</v>
      </c>
      <c r="J44" s="29">
        <v>10</v>
      </c>
      <c r="K44" s="29">
        <v>13</v>
      </c>
      <c r="L44" s="29">
        <v>8</v>
      </c>
      <c r="M44" s="29">
        <v>7</v>
      </c>
      <c r="N44" s="29">
        <v>8</v>
      </c>
      <c r="O44" s="29">
        <v>12</v>
      </c>
      <c r="P44" s="29">
        <v>12</v>
      </c>
      <c r="Q44" s="29">
        <v>17</v>
      </c>
      <c r="R44" s="29">
        <v>14</v>
      </c>
      <c r="S44" s="29">
        <v>21</v>
      </c>
      <c r="T44" s="29">
        <v>9</v>
      </c>
      <c r="U44" s="29">
        <v>7</v>
      </c>
      <c r="V44" s="29">
        <v>20</v>
      </c>
      <c r="W44" s="30" t="s">
        <v>35</v>
      </c>
      <c r="X44" s="29">
        <v>1</v>
      </c>
      <c r="Y44" s="29">
        <v>1</v>
      </c>
      <c r="Z44" s="29">
        <v>6</v>
      </c>
      <c r="AA44" s="29">
        <v>10</v>
      </c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11"/>
      <c r="AM44" s="28"/>
      <c r="AN44" s="1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1"/>
      <c r="BH44" s="31" t="s">
        <v>58</v>
      </c>
      <c r="BI44" s="31" t="s">
        <v>58</v>
      </c>
      <c r="BJ44" s="55" t="s">
        <v>58</v>
      </c>
      <c r="BL44" s="57">
        <f>SUM(BL14:BL43)</f>
        <v>100.00000000000001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4:64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7"/>
      <c r="AN45" s="17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2"/>
      <c r="AZ45" s="5"/>
      <c r="BA45" s="5"/>
      <c r="BB45" s="5"/>
      <c r="BC45" s="5"/>
      <c r="BD45" s="5"/>
      <c r="BE45" s="12"/>
      <c r="BF45" s="12"/>
      <c r="BG45" s="12"/>
      <c r="BH45" s="5"/>
      <c r="BL45" s="33"/>
    </row>
    <row r="46" spans="4:71" ht="15.75">
      <c r="D46" s="22" t="s">
        <v>54</v>
      </c>
      <c r="E46" s="23"/>
      <c r="F46" s="24">
        <v>103</v>
      </c>
      <c r="G46" s="24">
        <v>91</v>
      </c>
      <c r="H46" s="24">
        <v>113</v>
      </c>
      <c r="I46" s="24">
        <v>88</v>
      </c>
      <c r="J46" s="24">
        <v>79</v>
      </c>
      <c r="K46" s="24">
        <v>98</v>
      </c>
      <c r="L46" s="24">
        <v>69</v>
      </c>
      <c r="M46" s="24">
        <v>87</v>
      </c>
      <c r="N46" s="24">
        <v>102</v>
      </c>
      <c r="O46" s="24">
        <v>123</v>
      </c>
      <c r="P46" s="24">
        <v>126</v>
      </c>
      <c r="Q46" s="24">
        <v>111</v>
      </c>
      <c r="R46" s="24">
        <v>158</v>
      </c>
      <c r="S46" s="24">
        <v>121</v>
      </c>
      <c r="T46" s="24">
        <v>156</v>
      </c>
      <c r="U46" s="24">
        <v>137</v>
      </c>
      <c r="V46" s="24">
        <v>143</v>
      </c>
      <c r="W46" s="24">
        <v>126</v>
      </c>
      <c r="X46" s="24">
        <v>144</v>
      </c>
      <c r="Y46" s="24">
        <v>118</v>
      </c>
      <c r="Z46" s="24">
        <v>138</v>
      </c>
      <c r="AA46" s="25">
        <f>SUM(AA14:AA42)</f>
        <v>149</v>
      </c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26"/>
      <c r="AM46" s="22" t="s">
        <v>54</v>
      </c>
      <c r="AN46" s="23"/>
      <c r="AO46" s="36">
        <v>1</v>
      </c>
      <c r="AP46" s="36">
        <v>1</v>
      </c>
      <c r="AQ46" s="36">
        <v>1</v>
      </c>
      <c r="AR46" s="36">
        <v>1</v>
      </c>
      <c r="AS46" s="36">
        <v>1</v>
      </c>
      <c r="AT46" s="36">
        <v>1</v>
      </c>
      <c r="AU46" s="36">
        <v>1</v>
      </c>
      <c r="AV46" s="36">
        <v>1</v>
      </c>
      <c r="AW46" s="36">
        <v>1</v>
      </c>
      <c r="AX46" s="36">
        <v>1</v>
      </c>
      <c r="AY46" s="36">
        <v>1</v>
      </c>
      <c r="AZ46" s="36">
        <v>1</v>
      </c>
      <c r="BA46" s="36">
        <v>1</v>
      </c>
      <c r="BB46" s="36">
        <v>1</v>
      </c>
      <c r="BC46" s="36">
        <v>1</v>
      </c>
      <c r="BD46" s="36">
        <v>1</v>
      </c>
      <c r="BE46" s="36">
        <v>1</v>
      </c>
      <c r="BF46" s="36">
        <v>1</v>
      </c>
      <c r="BG46" s="36">
        <v>1</v>
      </c>
      <c r="BH46" s="36">
        <v>1</v>
      </c>
      <c r="BI46" s="36">
        <v>1</v>
      </c>
      <c r="BJ46" s="54">
        <v>1</v>
      </c>
      <c r="BL46" s="58"/>
      <c r="BM46" s="2"/>
      <c r="BN46" s="2"/>
      <c r="BO46" s="2"/>
      <c r="BP46" s="2"/>
      <c r="BQ46" s="2"/>
      <c r="BR46" s="3"/>
      <c r="BS46" s="3"/>
    </row>
    <row r="47" spans="4:64" ht="15">
      <c r="D47" s="27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27" t="s">
        <v>55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12"/>
      <c r="AY47" s="12"/>
      <c r="AZ47" s="5"/>
      <c r="BA47" s="5"/>
      <c r="BB47" s="5"/>
      <c r="BC47" s="5"/>
      <c r="BD47" s="5"/>
      <c r="BE47" s="5"/>
      <c r="BF47" s="12"/>
      <c r="BG47" s="5"/>
      <c r="BH47" s="5"/>
      <c r="BI47" s="5"/>
      <c r="BJ47" s="5"/>
      <c r="BL47" s="33"/>
    </row>
    <row r="48" spans="4:64" ht="15">
      <c r="D48" s="2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27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12"/>
      <c r="AY48" s="12"/>
      <c r="AZ48" s="5"/>
      <c r="BA48" s="5"/>
      <c r="BB48" s="5"/>
      <c r="BC48" s="5"/>
      <c r="BD48" s="5"/>
      <c r="BE48" s="5"/>
      <c r="BF48" s="12"/>
      <c r="BG48" s="5"/>
      <c r="BH48" s="5"/>
      <c r="BI48" s="5"/>
      <c r="BJ48" s="5"/>
      <c r="BL48" s="33"/>
    </row>
    <row r="49" spans="4:64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4" t="s">
        <v>49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12"/>
      <c r="AY49" s="12"/>
      <c r="AZ49" s="5"/>
      <c r="BA49" s="5"/>
      <c r="BB49" s="5"/>
      <c r="BC49" s="5"/>
      <c r="BD49" s="5"/>
      <c r="BE49" s="5"/>
      <c r="BF49" s="12"/>
      <c r="BG49" s="5"/>
      <c r="BH49" s="5"/>
      <c r="BI49" s="5"/>
      <c r="BJ49" s="5"/>
      <c r="BL49" s="33"/>
    </row>
    <row r="50" spans="4:64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4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12"/>
      <c r="AY50" s="12"/>
      <c r="AZ50" s="5"/>
      <c r="BA50" s="5"/>
      <c r="BB50" s="5"/>
      <c r="BC50" s="5"/>
      <c r="BD50" s="5"/>
      <c r="BE50" s="5"/>
      <c r="BF50" s="12"/>
      <c r="BG50" s="5"/>
      <c r="BH50" s="5"/>
      <c r="BI50" s="5"/>
      <c r="BJ50" s="5"/>
      <c r="BL50" s="33"/>
    </row>
    <row r="51" spans="4:64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4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12"/>
      <c r="AY51" s="12"/>
      <c r="AZ51" s="5"/>
      <c r="BA51" s="5"/>
      <c r="BB51" s="5"/>
      <c r="BC51" s="5"/>
      <c r="BD51" s="5"/>
      <c r="BE51" s="5"/>
      <c r="BF51" s="12"/>
      <c r="BG51" s="5"/>
      <c r="BH51" s="5"/>
      <c r="BI51" s="5"/>
      <c r="BJ51" s="5" t="s">
        <v>58</v>
      </c>
      <c r="BL51" s="33"/>
    </row>
    <row r="52" spans="4:64" ht="12.75">
      <c r="D52" s="4" t="s">
        <v>24</v>
      </c>
      <c r="E52" s="5"/>
      <c r="F52" s="16">
        <v>26</v>
      </c>
      <c r="G52" s="16">
        <v>19</v>
      </c>
      <c r="H52" s="16">
        <v>17</v>
      </c>
      <c r="I52" s="16">
        <v>17</v>
      </c>
      <c r="J52" s="16">
        <v>12</v>
      </c>
      <c r="K52" s="16">
        <v>21</v>
      </c>
      <c r="L52" s="16">
        <v>8</v>
      </c>
      <c r="M52" s="16">
        <v>15</v>
      </c>
      <c r="N52" s="16">
        <v>8</v>
      </c>
      <c r="O52" s="16">
        <v>21</v>
      </c>
      <c r="P52" s="16">
        <v>16</v>
      </c>
      <c r="Q52" s="16">
        <v>19</v>
      </c>
      <c r="R52" s="16">
        <v>17</v>
      </c>
      <c r="S52" s="16">
        <v>17</v>
      </c>
      <c r="T52" s="16">
        <v>26</v>
      </c>
      <c r="U52" s="16">
        <v>22</v>
      </c>
      <c r="V52" s="16">
        <v>16</v>
      </c>
      <c r="W52" s="16">
        <v>27</v>
      </c>
      <c r="X52" s="16">
        <v>26</v>
      </c>
      <c r="Y52" s="16">
        <v>14</v>
      </c>
      <c r="Z52" s="16">
        <v>33</v>
      </c>
      <c r="AA52" s="16">
        <v>30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5"/>
      <c r="AM52" s="4" t="s">
        <v>24</v>
      </c>
      <c r="AN52" s="5"/>
      <c r="AO52" s="37">
        <v>0.2524271844660194</v>
      </c>
      <c r="AP52" s="37">
        <v>0.20879120879120883</v>
      </c>
      <c r="AQ52" s="37">
        <v>0.1504424778761062</v>
      </c>
      <c r="AR52" s="37">
        <v>0.19318181818181818</v>
      </c>
      <c r="AS52" s="37">
        <v>0.15189873417721522</v>
      </c>
      <c r="AT52" s="37">
        <v>0.21428571428571427</v>
      </c>
      <c r="AU52" s="37">
        <v>0.11594202898550725</v>
      </c>
      <c r="AV52" s="37">
        <v>0.1724137931034483</v>
      </c>
      <c r="AW52" s="37">
        <v>0.0784313725490196</v>
      </c>
      <c r="AX52" s="37">
        <v>0.17073170731707318</v>
      </c>
      <c r="AY52" s="37">
        <v>0.12698412698412698</v>
      </c>
      <c r="AZ52" s="37">
        <v>0.17117117117117117</v>
      </c>
      <c r="BA52" s="37">
        <v>0.10759493670886078</v>
      </c>
      <c r="BB52" s="37">
        <v>0.14049586776859505</v>
      </c>
      <c r="BC52" s="37">
        <v>0.16666666666666669</v>
      </c>
      <c r="BD52" s="37">
        <v>0.16058394160583941</v>
      </c>
      <c r="BE52" s="37">
        <v>0.11188811188811189</v>
      </c>
      <c r="BF52" s="37">
        <v>0.21428571428571427</v>
      </c>
      <c r="BG52" s="37">
        <v>0.18055555555555555</v>
      </c>
      <c r="BH52" s="37">
        <v>0.11864406779661017</v>
      </c>
      <c r="BI52" s="37">
        <v>0.23913043478260873</v>
      </c>
      <c r="BJ52" s="37">
        <v>0.20134228187919462</v>
      </c>
      <c r="BL52" s="59"/>
    </row>
    <row r="53" spans="4:64" ht="12.75">
      <c r="D53" s="4" t="s">
        <v>57</v>
      </c>
      <c r="E53" s="5"/>
      <c r="F53" s="16">
        <v>59</v>
      </c>
      <c r="G53" s="16">
        <v>58</v>
      </c>
      <c r="H53" s="16">
        <v>72</v>
      </c>
      <c r="I53" s="16">
        <v>46</v>
      </c>
      <c r="J53" s="16">
        <v>40</v>
      </c>
      <c r="K53" s="16">
        <v>54</v>
      </c>
      <c r="L53" s="16">
        <v>47</v>
      </c>
      <c r="M53" s="16">
        <v>54</v>
      </c>
      <c r="N53" s="16">
        <v>72</v>
      </c>
      <c r="O53" s="16">
        <v>74</v>
      </c>
      <c r="P53" s="16">
        <v>84</v>
      </c>
      <c r="Q53" s="16">
        <v>77</v>
      </c>
      <c r="R53" s="16">
        <v>120</v>
      </c>
      <c r="S53" s="16">
        <v>95</v>
      </c>
      <c r="T53" s="16">
        <v>101</v>
      </c>
      <c r="U53" s="16">
        <v>106</v>
      </c>
      <c r="V53" s="16">
        <v>113</v>
      </c>
      <c r="W53" s="16">
        <v>80</v>
      </c>
      <c r="X53" s="16">
        <v>100</v>
      </c>
      <c r="Y53" s="16">
        <v>87</v>
      </c>
      <c r="Z53" s="16">
        <v>88</v>
      </c>
      <c r="AA53" s="16">
        <v>94</v>
      </c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5"/>
      <c r="AM53" s="4" t="s">
        <v>57</v>
      </c>
      <c r="AN53" s="5"/>
      <c r="AO53" s="37">
        <v>0.5728155339805825</v>
      </c>
      <c r="AP53" s="37">
        <v>0.6373626373626373</v>
      </c>
      <c r="AQ53" s="37">
        <v>0.6371681415929202</v>
      </c>
      <c r="AR53" s="37">
        <v>0.5227272727272727</v>
      </c>
      <c r="AS53" s="37">
        <v>0.5063291139240507</v>
      </c>
      <c r="AT53" s="37">
        <v>0.5510204081632653</v>
      </c>
      <c r="AU53" s="37">
        <v>0.6811594202898551</v>
      </c>
      <c r="AV53" s="37">
        <v>0.6206896551724138</v>
      </c>
      <c r="AW53" s="37">
        <v>0.7058823529411764</v>
      </c>
      <c r="AX53" s="37">
        <v>0.6016260162601627</v>
      </c>
      <c r="AY53" s="37">
        <v>0.6666666666666666</v>
      </c>
      <c r="AZ53" s="37">
        <v>0.6936936936936937</v>
      </c>
      <c r="BA53" s="37">
        <v>0.7594936708860759</v>
      </c>
      <c r="BB53" s="37">
        <v>0.7851239669421488</v>
      </c>
      <c r="BC53" s="37">
        <v>0.6474358974358975</v>
      </c>
      <c r="BD53" s="37">
        <v>0.7737226277372262</v>
      </c>
      <c r="BE53" s="37">
        <v>0.7902097902097902</v>
      </c>
      <c r="BF53" s="37">
        <v>0.6349206349206349</v>
      </c>
      <c r="BG53" s="37">
        <v>0.6944444444444444</v>
      </c>
      <c r="BH53" s="37">
        <v>0.7372881355932204</v>
      </c>
      <c r="BI53" s="37">
        <v>0.6376811594202898</v>
      </c>
      <c r="BJ53" s="37">
        <v>0.6308724832214765</v>
      </c>
      <c r="BL53" s="59"/>
    </row>
    <row r="54" spans="4:64" ht="12.75">
      <c r="D54" s="4" t="s">
        <v>38</v>
      </c>
      <c r="E54" s="5"/>
      <c r="F54" s="16">
        <v>18</v>
      </c>
      <c r="G54" s="16">
        <v>14</v>
      </c>
      <c r="H54" s="16">
        <v>24</v>
      </c>
      <c r="I54" s="16">
        <v>25</v>
      </c>
      <c r="J54" s="16">
        <v>27</v>
      </c>
      <c r="K54" s="16">
        <v>23</v>
      </c>
      <c r="L54" s="16">
        <v>14</v>
      </c>
      <c r="M54" s="16">
        <v>18</v>
      </c>
      <c r="N54" s="16">
        <v>22</v>
      </c>
      <c r="O54" s="16">
        <v>28</v>
      </c>
      <c r="P54" s="16">
        <v>26</v>
      </c>
      <c r="Q54" s="16">
        <v>15</v>
      </c>
      <c r="R54" s="16">
        <v>21</v>
      </c>
      <c r="S54" s="16">
        <v>9</v>
      </c>
      <c r="T54" s="16">
        <v>29</v>
      </c>
      <c r="U54" s="16">
        <v>9</v>
      </c>
      <c r="V54" s="16">
        <v>14</v>
      </c>
      <c r="W54" s="16">
        <v>19</v>
      </c>
      <c r="X54" s="16">
        <v>18</v>
      </c>
      <c r="Y54" s="16">
        <v>17</v>
      </c>
      <c r="Z54" s="16">
        <v>17</v>
      </c>
      <c r="AA54" s="16">
        <v>25</v>
      </c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5"/>
      <c r="AM54" s="4" t="s">
        <v>38</v>
      </c>
      <c r="AN54" s="5"/>
      <c r="AO54" s="37">
        <v>0.17475728155339804</v>
      </c>
      <c r="AP54" s="37">
        <v>0.15384615384615383</v>
      </c>
      <c r="AQ54" s="37">
        <v>0.21238938053097345</v>
      </c>
      <c r="AR54" s="37">
        <v>0.28409090909090906</v>
      </c>
      <c r="AS54" s="37">
        <v>0.3417721518987342</v>
      </c>
      <c r="AT54" s="37">
        <v>0.2346938775510204</v>
      </c>
      <c r="AU54" s="37">
        <v>0.20289855072463767</v>
      </c>
      <c r="AV54" s="37">
        <v>0.2068965517241379</v>
      </c>
      <c r="AW54" s="37">
        <v>0.2156862745098039</v>
      </c>
      <c r="AX54" s="37">
        <v>0.22764227642276424</v>
      </c>
      <c r="AY54" s="37">
        <v>0.20634920634920634</v>
      </c>
      <c r="AZ54" s="37">
        <v>0.13513513513513511</v>
      </c>
      <c r="BA54" s="37">
        <v>0.1329113924050633</v>
      </c>
      <c r="BB54" s="37">
        <v>0.0743801652892562</v>
      </c>
      <c r="BC54" s="37">
        <v>0.1858974358974359</v>
      </c>
      <c r="BD54" s="37">
        <v>0.06569343065693431</v>
      </c>
      <c r="BE54" s="37">
        <v>0.0979020979020979</v>
      </c>
      <c r="BF54" s="37">
        <v>0.15079365079365079</v>
      </c>
      <c r="BG54" s="37">
        <v>0.125</v>
      </c>
      <c r="BH54" s="37">
        <v>0.1440677966101695</v>
      </c>
      <c r="BI54" s="37">
        <v>0.12318840579710146</v>
      </c>
      <c r="BJ54" s="37">
        <v>0.16778523489932887</v>
      </c>
      <c r="BL54" s="59"/>
    </row>
    <row r="55" spans="4:64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38"/>
      <c r="AP55" s="5"/>
      <c r="AQ55" s="5"/>
      <c r="AR55" s="5"/>
      <c r="AS55" s="5"/>
      <c r="AT55" s="5"/>
      <c r="AU55" s="5"/>
      <c r="AV55" s="5"/>
      <c r="AW55" s="5"/>
      <c r="AX55" s="5"/>
      <c r="AY55" s="12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8"/>
      <c r="BL55" s="33"/>
    </row>
    <row r="56" spans="4:64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4">
        <v>158</v>
      </c>
      <c r="S56" s="34">
        <v>121</v>
      </c>
      <c r="T56" s="34">
        <v>156</v>
      </c>
      <c r="U56" s="34">
        <v>137</v>
      </c>
      <c r="V56" s="34">
        <v>143</v>
      </c>
      <c r="W56" s="34">
        <v>126</v>
      </c>
      <c r="X56" s="34">
        <v>144</v>
      </c>
      <c r="Y56" s="34">
        <v>118</v>
      </c>
      <c r="Z56" s="34">
        <v>138</v>
      </c>
      <c r="AA56" s="34">
        <v>149</v>
      </c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5"/>
      <c r="AO56" s="39">
        <v>1</v>
      </c>
      <c r="AP56" s="39">
        <v>1</v>
      </c>
      <c r="AQ56" s="39">
        <v>1</v>
      </c>
      <c r="AR56" s="39">
        <v>1</v>
      </c>
      <c r="AS56" s="39">
        <v>1</v>
      </c>
      <c r="AT56" s="39">
        <v>1</v>
      </c>
      <c r="AU56" s="39">
        <v>1</v>
      </c>
      <c r="AV56" s="39">
        <v>1</v>
      </c>
      <c r="AW56" s="39">
        <v>1</v>
      </c>
      <c r="AX56" s="39">
        <v>1</v>
      </c>
      <c r="AY56" s="39">
        <v>1</v>
      </c>
      <c r="AZ56" s="39">
        <v>1</v>
      </c>
      <c r="BA56" s="39">
        <v>1</v>
      </c>
      <c r="BB56" s="39">
        <v>1</v>
      </c>
      <c r="BC56" s="39">
        <v>1</v>
      </c>
      <c r="BD56" s="39">
        <v>1</v>
      </c>
      <c r="BE56" s="39">
        <v>1</v>
      </c>
      <c r="BF56" s="39">
        <v>1</v>
      </c>
      <c r="BG56" s="39">
        <v>1</v>
      </c>
      <c r="BH56" s="39">
        <v>1</v>
      </c>
      <c r="BI56" s="39">
        <v>1</v>
      </c>
      <c r="BJ56" s="38">
        <v>1</v>
      </c>
      <c r="BL56" s="33"/>
    </row>
    <row r="57" spans="4:64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L57" s="33"/>
    </row>
    <row r="58" spans="6:62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9" t="s">
        <v>16</v>
      </c>
      <c r="S58" s="19" t="s">
        <v>17</v>
      </c>
      <c r="T58" s="19" t="s">
        <v>18</v>
      </c>
      <c r="U58" s="19" t="s">
        <v>19</v>
      </c>
      <c r="V58" s="19" t="s">
        <v>20</v>
      </c>
      <c r="W58" s="19" t="s">
        <v>21</v>
      </c>
      <c r="X58" s="19" t="s">
        <v>22</v>
      </c>
      <c r="Y58" s="19" t="s">
        <v>23</v>
      </c>
      <c r="Z58" s="19" t="s">
        <v>51</v>
      </c>
      <c r="AA58" s="19" t="s">
        <v>59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20"/>
      <c r="AM58" s="20"/>
      <c r="AN58" s="20"/>
      <c r="AO58" s="19" t="s">
        <v>4</v>
      </c>
      <c r="AP58" s="19" t="s">
        <v>5</v>
      </c>
      <c r="AQ58" s="19" t="s">
        <v>6</v>
      </c>
      <c r="AR58" s="19" t="s">
        <v>7</v>
      </c>
      <c r="AS58" s="19" t="s">
        <v>8</v>
      </c>
      <c r="AT58" s="19" t="s">
        <v>9</v>
      </c>
      <c r="AU58" s="19" t="s">
        <v>10</v>
      </c>
      <c r="AV58" s="19" t="s">
        <v>11</v>
      </c>
      <c r="AW58" s="19" t="s">
        <v>12</v>
      </c>
      <c r="AX58" s="19" t="s">
        <v>13</v>
      </c>
      <c r="AY58" s="19" t="s">
        <v>14</v>
      </c>
      <c r="AZ58" s="19" t="s">
        <v>15</v>
      </c>
      <c r="BA58" s="19" t="s">
        <v>16</v>
      </c>
      <c r="BB58" s="19" t="s">
        <v>17</v>
      </c>
      <c r="BC58" s="19" t="s">
        <v>18</v>
      </c>
      <c r="BD58" s="19" t="s">
        <v>19</v>
      </c>
      <c r="BE58" s="19" t="s">
        <v>20</v>
      </c>
      <c r="BF58" s="19" t="s">
        <v>21</v>
      </c>
      <c r="BG58" s="19" t="s">
        <v>22</v>
      </c>
      <c r="BH58" s="19" t="s">
        <v>23</v>
      </c>
      <c r="BI58" s="19" t="s">
        <v>51</v>
      </c>
      <c r="BJ58" s="19" t="s">
        <v>59</v>
      </c>
    </row>
    <row r="60" spans="52:54" ht="12.75">
      <c r="AZ60" s="67">
        <f>10.9+2.9+1.5+0.7</f>
        <v>16</v>
      </c>
      <c r="BA60" s="60">
        <f>5.9+0.8+5.1</f>
        <v>11.8</v>
      </c>
      <c r="BB60" s="60">
        <f>4.7+2.2+11.6+5.2+2.6</f>
        <v>26.3</v>
      </c>
    </row>
    <row r="61" spans="52:54" ht="12.75">
      <c r="AZ61" s="67">
        <f>43.8+13.1+4.4+16.1</f>
        <v>77.4</v>
      </c>
      <c r="BA61" s="60">
        <f>45.8+1.7+1.7+24.6</f>
        <v>73.80000000000001</v>
      </c>
      <c r="BB61" s="60">
        <f>25.9+19+13.8</f>
        <v>58.7</v>
      </c>
    </row>
    <row r="62" spans="52:54" ht="12.75">
      <c r="AZ62" s="67">
        <f>2.2+3.6+0.7</f>
        <v>6.500000000000001</v>
      </c>
      <c r="BA62" s="60">
        <f>4.2+0.8+5.9+1.7+1.7</f>
        <v>14.299999999999999</v>
      </c>
      <c r="BB62" s="60">
        <f>1.3+3.9+1.7+8.2</f>
        <v>15.1</v>
      </c>
    </row>
    <row r="63" spans="52:54" ht="12.75">
      <c r="AZ63" s="68">
        <f>SUM(AZ60:AZ62)</f>
        <v>99.9</v>
      </c>
      <c r="BA63" s="68">
        <f>SUM(BA60:BA62)</f>
        <v>99.9</v>
      </c>
      <c r="BB63" s="68">
        <f>SUM(BB60:BB62)</f>
        <v>100.1</v>
      </c>
    </row>
    <row r="64" spans="4:64" ht="12.75">
      <c r="D64" s="4" t="s">
        <v>24</v>
      </c>
      <c r="E64" s="5"/>
      <c r="F64" s="16"/>
      <c r="G64" s="16"/>
      <c r="H64" s="16">
        <v>17</v>
      </c>
      <c r="I64" s="16">
        <v>16</v>
      </c>
      <c r="J64" s="16">
        <v>33</v>
      </c>
      <c r="K64" s="16">
        <v>17</v>
      </c>
      <c r="L64" s="16">
        <v>27</v>
      </c>
      <c r="M64" s="16">
        <v>30</v>
      </c>
      <c r="Q64" s="16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6">
        <v>16</v>
      </c>
      <c r="AF64" s="16">
        <v>33</v>
      </c>
      <c r="AG64">
        <v>75</v>
      </c>
      <c r="AH64" s="16">
        <v>27</v>
      </c>
      <c r="AI64" s="16">
        <v>30</v>
      </c>
      <c r="AJ64" s="16">
        <v>68</v>
      </c>
      <c r="AL64" s="5"/>
      <c r="AM64" s="4" t="s">
        <v>24</v>
      </c>
      <c r="AN64" s="5"/>
      <c r="AO64" s="37"/>
      <c r="AP64" s="37"/>
      <c r="AQ64" s="37">
        <v>0.10759493670886078</v>
      </c>
      <c r="AR64" s="37">
        <v>0.11188811188811189</v>
      </c>
      <c r="AS64" s="37">
        <v>0.23913043478260873</v>
      </c>
      <c r="AT64" s="37">
        <v>0.14049586776859505</v>
      </c>
      <c r="AU64" s="37">
        <v>0.21428571428571427</v>
      </c>
      <c r="AV64" s="37">
        <v>0.20134228187919462</v>
      </c>
      <c r="AW64" s="37">
        <v>0.17</v>
      </c>
      <c r="AX64" s="37">
        <v>0.18</v>
      </c>
      <c r="AY64" s="37">
        <v>0.24</v>
      </c>
      <c r="AZ64" s="37">
        <v>0.16</v>
      </c>
      <c r="BA64" s="37">
        <v>0.12</v>
      </c>
      <c r="BB64" s="37">
        <v>0.26</v>
      </c>
      <c r="BC64" s="81">
        <v>0.112</v>
      </c>
      <c r="BD64" s="81">
        <v>0.239</v>
      </c>
      <c r="BE64" s="83">
        <v>0.336</v>
      </c>
      <c r="BF64" s="90">
        <v>0.21428571428571427</v>
      </c>
      <c r="BG64" s="90">
        <v>0.20134228187919462</v>
      </c>
      <c r="BH64" s="90">
        <v>0.33</v>
      </c>
      <c r="BK64" s="38"/>
      <c r="BL64" s="59"/>
    </row>
    <row r="65" spans="4:64" ht="12.75">
      <c r="D65" s="4" t="s">
        <v>57</v>
      </c>
      <c r="E65" s="5"/>
      <c r="F65" s="16"/>
      <c r="G65" s="16"/>
      <c r="H65" s="16">
        <v>120</v>
      </c>
      <c r="I65" s="16">
        <v>113</v>
      </c>
      <c r="J65" s="16">
        <v>88</v>
      </c>
      <c r="K65" s="16">
        <v>95</v>
      </c>
      <c r="L65" s="16">
        <v>80</v>
      </c>
      <c r="M65" s="16">
        <v>94</v>
      </c>
      <c r="Q65" s="16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6">
        <v>113</v>
      </c>
      <c r="AF65" s="16">
        <v>88</v>
      </c>
      <c r="AG65">
        <v>116</v>
      </c>
      <c r="AH65" s="16">
        <v>80</v>
      </c>
      <c r="AI65" s="16">
        <v>94</v>
      </c>
      <c r="AJ65" s="16">
        <v>116</v>
      </c>
      <c r="AL65" s="5"/>
      <c r="AM65" s="4" t="s">
        <v>57</v>
      </c>
      <c r="AN65" s="5"/>
      <c r="AO65" s="37"/>
      <c r="AP65" s="37"/>
      <c r="AQ65" s="37">
        <v>0.7594936708860759</v>
      </c>
      <c r="AR65" s="37">
        <v>0.7902097902097902</v>
      </c>
      <c r="AS65" s="37">
        <v>0.6376811594202898</v>
      </c>
      <c r="AT65" s="37">
        <v>0.7851239669421488</v>
      </c>
      <c r="AU65" s="37">
        <v>0.6349206349206349</v>
      </c>
      <c r="AV65" s="37">
        <v>0.6308724832214765</v>
      </c>
      <c r="AW65" s="37">
        <v>0.65</v>
      </c>
      <c r="AX65" s="37">
        <v>0.69</v>
      </c>
      <c r="AY65" s="37">
        <v>0.62</v>
      </c>
      <c r="AZ65" s="37">
        <v>0.77</v>
      </c>
      <c r="BA65" s="37">
        <v>0.74</v>
      </c>
      <c r="BB65" s="37">
        <v>0.59</v>
      </c>
      <c r="BC65" s="81">
        <v>0.79</v>
      </c>
      <c r="BD65" s="81">
        <v>0.638</v>
      </c>
      <c r="BE65" s="83">
        <v>0.52</v>
      </c>
      <c r="BF65" s="90">
        <v>0.6349206349206349</v>
      </c>
      <c r="BG65" s="90">
        <v>0.6308724832214765</v>
      </c>
      <c r="BH65" s="90">
        <v>0.56</v>
      </c>
      <c r="BK65" s="38"/>
      <c r="BL65" s="59"/>
    </row>
    <row r="66" spans="4:64" ht="12.75">
      <c r="D66" s="4" t="s">
        <v>38</v>
      </c>
      <c r="E66" s="5"/>
      <c r="F66" s="16"/>
      <c r="G66" s="16"/>
      <c r="H66" s="16">
        <v>21</v>
      </c>
      <c r="I66" s="16">
        <v>14</v>
      </c>
      <c r="J66" s="16">
        <v>17</v>
      </c>
      <c r="K66" s="16">
        <v>9</v>
      </c>
      <c r="L66" s="16">
        <v>19</v>
      </c>
      <c r="M66" s="16">
        <v>25</v>
      </c>
      <c r="Q66" s="16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6">
        <v>14</v>
      </c>
      <c r="AF66" s="16">
        <v>17</v>
      </c>
      <c r="AG66">
        <v>32</v>
      </c>
      <c r="AH66" s="16">
        <v>19</v>
      </c>
      <c r="AI66" s="16">
        <v>25</v>
      </c>
      <c r="AJ66" s="16">
        <v>25</v>
      </c>
      <c r="AL66" s="5"/>
      <c r="AM66" s="4" t="s">
        <v>38</v>
      </c>
      <c r="AN66" s="5"/>
      <c r="AO66" s="37"/>
      <c r="AP66" s="37"/>
      <c r="AQ66" s="37">
        <v>0.1329113924050633</v>
      </c>
      <c r="AR66" s="37">
        <v>0.0979020979020979</v>
      </c>
      <c r="AS66" s="37">
        <v>0.12318840579710146</v>
      </c>
      <c r="AT66" s="37">
        <v>0.0743801652892562</v>
      </c>
      <c r="AU66" s="37">
        <v>0.15079365079365079</v>
      </c>
      <c r="AV66" s="37">
        <v>0.16778523489932887</v>
      </c>
      <c r="AW66" s="37">
        <v>0.18</v>
      </c>
      <c r="AX66" s="37">
        <v>0.13</v>
      </c>
      <c r="AY66" s="37">
        <v>0.14</v>
      </c>
      <c r="AZ66" s="37">
        <v>0.07</v>
      </c>
      <c r="BA66" s="37">
        <v>0.14</v>
      </c>
      <c r="BB66" s="37">
        <v>0.15</v>
      </c>
      <c r="BC66" s="81">
        <v>0.098</v>
      </c>
      <c r="BD66" s="81">
        <v>0.123</v>
      </c>
      <c r="BE66" s="83">
        <v>0.143</v>
      </c>
      <c r="BF66" s="90">
        <v>0.15079365079365079</v>
      </c>
      <c r="BG66" s="90">
        <v>0.16778523489932887</v>
      </c>
      <c r="BH66" s="90">
        <v>0.11</v>
      </c>
      <c r="BK66" s="38"/>
      <c r="BL66" s="59"/>
    </row>
    <row r="67" spans="4:64" ht="12.75">
      <c r="D67" s="5"/>
      <c r="E67" s="5"/>
      <c r="F67" s="5"/>
      <c r="G67" s="5"/>
      <c r="H67" s="5"/>
      <c r="I67" s="5"/>
      <c r="J67" s="5"/>
      <c r="K67" s="5"/>
      <c r="L67" s="5"/>
      <c r="M67" s="5"/>
      <c r="Q67" s="5"/>
      <c r="AH67" s="5"/>
      <c r="AI67" s="5"/>
      <c r="AL67" s="5"/>
      <c r="AM67" s="5"/>
      <c r="AN67" s="5"/>
      <c r="AO67" s="38"/>
      <c r="AP67" s="5"/>
      <c r="AQ67" s="5"/>
      <c r="AR67" s="5"/>
      <c r="AS67" s="5"/>
      <c r="AT67" s="5"/>
      <c r="AU67" s="5"/>
      <c r="AV67" s="38"/>
      <c r="AW67" s="5"/>
      <c r="AZ67" s="70"/>
      <c r="BA67" s="71"/>
      <c r="BB67" s="71"/>
      <c r="BC67" s="82"/>
      <c r="BD67" s="82"/>
      <c r="BE67" s="60"/>
      <c r="BF67" s="5"/>
      <c r="BG67" s="5"/>
      <c r="BK67" s="5"/>
      <c r="BL67" s="33"/>
    </row>
    <row r="68" spans="4:64" ht="12.75">
      <c r="D68" s="5" t="s">
        <v>56</v>
      </c>
      <c r="E68" s="5"/>
      <c r="F68" s="5"/>
      <c r="G68" s="5"/>
      <c r="H68" s="34">
        <v>158</v>
      </c>
      <c r="I68" s="34">
        <v>143</v>
      </c>
      <c r="J68" s="34">
        <v>138</v>
      </c>
      <c r="K68" s="34">
        <v>121</v>
      </c>
      <c r="L68" s="34">
        <v>126</v>
      </c>
      <c r="M68" s="34">
        <v>149</v>
      </c>
      <c r="Q68" s="5"/>
      <c r="Y68" s="66">
        <f aca="true" t="shared" si="0" ref="Y68:AD68">SUM(Y64:Y67)</f>
        <v>150</v>
      </c>
      <c r="Z68" s="66">
        <f t="shared" si="0"/>
        <v>144</v>
      </c>
      <c r="AA68" s="66">
        <f t="shared" si="0"/>
        <v>200</v>
      </c>
      <c r="AB68" s="66">
        <f t="shared" si="0"/>
        <v>137</v>
      </c>
      <c r="AC68" s="66">
        <f t="shared" si="0"/>
        <v>118</v>
      </c>
      <c r="AD68" s="66">
        <f t="shared" si="0"/>
        <v>232</v>
      </c>
      <c r="AE68" s="66">
        <f>SUM(AE64:AE67)</f>
        <v>143</v>
      </c>
      <c r="AF68" s="66">
        <f>SUM(AF64:AF67)</f>
        <v>138</v>
      </c>
      <c r="AG68" s="66">
        <f>SUM(AG64:AG67)</f>
        <v>223</v>
      </c>
      <c r="AH68" s="34">
        <v>126</v>
      </c>
      <c r="AI68" s="34">
        <v>149</v>
      </c>
      <c r="AJ68" s="66">
        <v>209</v>
      </c>
      <c r="AK68" s="66"/>
      <c r="AL68" s="34"/>
      <c r="AM68" s="5"/>
      <c r="AO68" s="39"/>
      <c r="AP68" s="39"/>
      <c r="AQ68" s="39">
        <v>1</v>
      </c>
      <c r="AR68" s="39">
        <v>1</v>
      </c>
      <c r="AS68" s="39">
        <v>1</v>
      </c>
      <c r="AT68" s="39">
        <v>1</v>
      </c>
      <c r="AU68" s="39">
        <v>1</v>
      </c>
      <c r="AV68" s="38">
        <v>1</v>
      </c>
      <c r="AW68" s="39">
        <f aca="true" t="shared" si="1" ref="AW68:BB68">SUM(AW64:AW67)</f>
        <v>1</v>
      </c>
      <c r="AX68" s="39">
        <f t="shared" si="1"/>
        <v>0.9999999999999999</v>
      </c>
      <c r="AY68" s="39">
        <f t="shared" si="1"/>
        <v>1</v>
      </c>
      <c r="AZ68" s="69">
        <f t="shared" si="1"/>
        <v>1</v>
      </c>
      <c r="BA68" s="69">
        <f t="shared" si="1"/>
        <v>1</v>
      </c>
      <c r="BB68" s="69">
        <f t="shared" si="1"/>
        <v>1</v>
      </c>
      <c r="BC68" s="80">
        <f>SUM(BC64:BC67)</f>
        <v>1</v>
      </c>
      <c r="BD68" s="80">
        <f>SUM(BD64:BD67)</f>
        <v>1</v>
      </c>
      <c r="BE68" s="80">
        <f>SUM(BE64:BE67)</f>
        <v>0.9990000000000001</v>
      </c>
      <c r="BF68" s="34">
        <v>126</v>
      </c>
      <c r="BG68" s="34">
        <v>149</v>
      </c>
      <c r="BH68" s="66">
        <v>204</v>
      </c>
      <c r="BI68" s="66"/>
      <c r="BK68" s="5"/>
      <c r="BL68" s="33"/>
    </row>
    <row r="69" spans="4:64" ht="12.75">
      <c r="D69" s="5"/>
      <c r="E69" s="5"/>
      <c r="F69" s="5"/>
      <c r="G69" s="5"/>
      <c r="H69" s="5"/>
      <c r="I69" s="5"/>
      <c r="J69" s="5"/>
      <c r="K69" s="5"/>
      <c r="L69" s="5"/>
      <c r="M69" s="5"/>
      <c r="Q69" s="5"/>
      <c r="AH69" s="5"/>
      <c r="AI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W69" s="5"/>
      <c r="BF69" s="5"/>
      <c r="BG69" s="5"/>
      <c r="BK69" s="5"/>
      <c r="BL69" s="33"/>
    </row>
    <row r="70" spans="6:63" ht="12.75">
      <c r="F70" s="6"/>
      <c r="G70" s="6"/>
      <c r="H70" s="19" t="s">
        <v>16</v>
      </c>
      <c r="I70" s="19" t="s">
        <v>20</v>
      </c>
      <c r="J70" s="19" t="s">
        <v>51</v>
      </c>
      <c r="K70" s="19" t="s">
        <v>17</v>
      </c>
      <c r="L70" s="19" t="s">
        <v>21</v>
      </c>
      <c r="M70" s="19" t="s">
        <v>59</v>
      </c>
      <c r="N70" s="19" t="s">
        <v>18</v>
      </c>
      <c r="O70" s="19" t="s">
        <v>22</v>
      </c>
      <c r="P70" s="19" t="s">
        <v>61</v>
      </c>
      <c r="Q70" s="6"/>
      <c r="Y70" s="19" t="s">
        <v>18</v>
      </c>
      <c r="Z70" s="19" t="s">
        <v>22</v>
      </c>
      <c r="AA70" s="19" t="s">
        <v>61</v>
      </c>
      <c r="AB70" s="19" t="s">
        <v>19</v>
      </c>
      <c r="AC70" s="19" t="s">
        <v>23</v>
      </c>
      <c r="AD70" s="19" t="s">
        <v>63</v>
      </c>
      <c r="AE70" s="19" t="s">
        <v>20</v>
      </c>
      <c r="AF70" s="19" t="s">
        <v>51</v>
      </c>
      <c r="AG70" s="19" t="s">
        <v>65</v>
      </c>
      <c r="AH70" s="19" t="s">
        <v>21</v>
      </c>
      <c r="AI70" s="19" t="s">
        <v>59</v>
      </c>
      <c r="AJ70" s="19" t="s">
        <v>67</v>
      </c>
      <c r="AK70" s="19"/>
      <c r="AL70" s="20"/>
      <c r="AM70" s="20"/>
      <c r="AN70" s="20"/>
      <c r="AO70" s="19"/>
      <c r="AP70" s="19"/>
      <c r="AQ70" s="19" t="s">
        <v>16</v>
      </c>
      <c r="AR70" s="19" t="s">
        <v>20</v>
      </c>
      <c r="AS70" s="19" t="s">
        <v>51</v>
      </c>
      <c r="AT70" s="19" t="s">
        <v>17</v>
      </c>
      <c r="AU70" s="19" t="s">
        <v>21</v>
      </c>
      <c r="AV70" s="19" t="s">
        <v>59</v>
      </c>
      <c r="AW70" s="19" t="s">
        <v>18</v>
      </c>
      <c r="AX70" s="19" t="s">
        <v>22</v>
      </c>
      <c r="AY70" s="19" t="s">
        <v>61</v>
      </c>
      <c r="AZ70" s="19" t="s">
        <v>19</v>
      </c>
      <c r="BA70" s="19" t="s">
        <v>23</v>
      </c>
      <c r="BB70" s="19" t="s">
        <v>63</v>
      </c>
      <c r="BC70" s="19" t="s">
        <v>20</v>
      </c>
      <c r="BD70" s="19" t="s">
        <v>51</v>
      </c>
      <c r="BE70" s="19" t="s">
        <v>65</v>
      </c>
      <c r="BF70" s="19" t="s">
        <v>21</v>
      </c>
      <c r="BG70" s="19" t="s">
        <v>59</v>
      </c>
      <c r="BH70" s="19" t="s">
        <v>67</v>
      </c>
      <c r="BI70" s="19"/>
      <c r="BK70" s="20"/>
    </row>
    <row r="71" spans="8:60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N71">
        <v>1</v>
      </c>
      <c r="O71">
        <v>2</v>
      </c>
      <c r="P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H71" s="71"/>
      <c r="AI71" s="71"/>
      <c r="AJ71" s="71"/>
      <c r="AZ71">
        <v>1</v>
      </c>
      <c r="BA71">
        <v>2</v>
      </c>
      <c r="BB71">
        <v>3</v>
      </c>
      <c r="BC71">
        <v>1</v>
      </c>
      <c r="BD71">
        <v>2</v>
      </c>
      <c r="BE71">
        <v>3</v>
      </c>
      <c r="BF71" s="71"/>
      <c r="BG71" s="71"/>
      <c r="BH71" s="71"/>
    </row>
    <row r="72" spans="55:57" ht="12.75">
      <c r="BC72" s="79"/>
      <c r="BD72" s="79"/>
      <c r="BE72" s="79"/>
    </row>
    <row r="75" spans="58:60" ht="12.75">
      <c r="BF75" s="90">
        <v>0.21428571428571427</v>
      </c>
      <c r="BG75" s="90">
        <v>0.20134228187919462</v>
      </c>
      <c r="BH75" s="90">
        <v>0.33</v>
      </c>
    </row>
    <row r="76" spans="58:60" ht="12.75">
      <c r="BF76" s="90">
        <v>0.6349206349206349</v>
      </c>
      <c r="BG76" s="90">
        <v>0.6308724832214765</v>
      </c>
      <c r="BH76" s="90">
        <v>0.55</v>
      </c>
    </row>
    <row r="77" spans="58:60" ht="12.75">
      <c r="BF77" s="90">
        <v>0.15079365079365079</v>
      </c>
      <c r="BG77" s="90">
        <v>0.16778523489932887</v>
      </c>
      <c r="BH77" s="90">
        <v>0.12</v>
      </c>
    </row>
    <row r="78" spans="58:59" ht="12.75">
      <c r="BF78" s="5"/>
      <c r="BG78" s="5"/>
    </row>
    <row r="79" spans="58:60" ht="12.75">
      <c r="BF79" s="34">
        <v>126</v>
      </c>
      <c r="BG79" s="34">
        <v>149</v>
      </c>
      <c r="BH79" s="66">
        <v>209</v>
      </c>
    </row>
  </sheetData>
  <mergeCells count="6">
    <mergeCell ref="D10:Z10"/>
    <mergeCell ref="AM10:BI10"/>
    <mergeCell ref="D8:Z8"/>
    <mergeCell ref="AM8:BI8"/>
    <mergeCell ref="D9:Z9"/>
    <mergeCell ref="AM9:B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2006-11-28T20:15:46Z</cp:lastPrinted>
  <dcterms:created xsi:type="dcterms:W3CDTF">2001-08-14T15:24:28Z</dcterms:created>
  <dcterms:modified xsi:type="dcterms:W3CDTF">2006-12-12T16:13:03Z</dcterms:modified>
  <cp:category/>
  <cp:version/>
  <cp:contentType/>
  <cp:contentStatus/>
</cp:coreProperties>
</file>